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0"/>
  </bookViews>
  <sheets>
    <sheet name="ведомств.2021" sheetId="1" r:id="rId1"/>
  </sheets>
  <definedNames/>
  <calcPr fullCalcOnLoad="1"/>
</workbook>
</file>

<file path=xl/sharedStrings.xml><?xml version="1.0" encoding="utf-8"?>
<sst xmlns="http://schemas.openxmlformats.org/spreadsheetml/2006/main" count="307" uniqueCount="117">
  <si>
    <t>Наименование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</si>
  <si>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</si>
  <si>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</si>
  <si>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</si>
  <si>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</si>
  <si>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</si>
  <si>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</si>
  <si>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</si>
  <si>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</si>
  <si>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</si>
  <si>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</si>
  <si>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</si>
  <si>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</si>
  <si>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</si>
  <si>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</si>
  <si>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</si>
  <si>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</si>
  <si>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</si>
  <si>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</si>
  <si>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</si>
  <si>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10</t>
  </si>
  <si>
    <t>Обеспечение пожарной безопасности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</si>
  <si>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</si>
  <si>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</si>
  <si>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</si>
  <si>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</si>
  <si>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</si>
  <si>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</si>
  <si>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</si>
  <si>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</si>
  <si>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</si>
  <si>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</si>
  <si>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</si>
  <si>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статья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</si>
  <si>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</si>
  <si>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</si>
  <si>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</si>
  <si>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</si>
  <si>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</si>
  <si>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</si>
  <si>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</si>
  <si>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</si>
  <si>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</si>
  <si>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</si>
  <si>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</si>
  <si>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</si>
  <si>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Осуществление полномочий по первичному воинскому учету на территориях, где отсутствуют военные комиссариаты</t>
  </si>
  <si>
    <t>91 0 00 00000</t>
  </si>
  <si>
    <t>91 0 07 00000</t>
  </si>
  <si>
    <t>Иные расходы на реализацию отраслевых мероприятий</t>
  </si>
  <si>
    <t>91 0 07 79510</t>
  </si>
  <si>
    <t>92 0 00 00000</t>
  </si>
  <si>
    <t>93 0 00 00000</t>
  </si>
  <si>
    <t>Закупка товаров, работ и услуг для обеспечения государственных (муниципальных) нужд</t>
  </si>
  <si>
    <t>Расходы на реализацию меропиятий муниципальных программ по содержанию пожарных дружин</t>
  </si>
  <si>
    <t>Расходы на реализацию меропиятий муниципальных программ по уличному освещению</t>
  </si>
  <si>
    <t>92 0 07 00000</t>
  </si>
  <si>
    <t>92 0 07 65000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</si>
  <si>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</si>
  <si>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</si>
  <si>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</si>
  <si>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</si>
  <si>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93 0 07 44008</t>
  </si>
  <si>
    <t>Организация и проведение мероприятий в сфере культуры на территории Нижнеусцелемовского с/п</t>
  </si>
  <si>
    <t>Организация пожарной безопасности на территории Нижнеусцелемовского с/п</t>
  </si>
  <si>
    <t>Администрация Нижнеусцелемовского сельского поселения</t>
  </si>
  <si>
    <t>00</t>
  </si>
  <si>
    <t>99 0 0400000</t>
  </si>
  <si>
    <t>99 0 04 51180</t>
  </si>
  <si>
    <t>99 0 89 20401</t>
  </si>
  <si>
    <t>Дорожное хозяйство (дорожные фонды)</t>
  </si>
  <si>
    <t>09</t>
  </si>
  <si>
    <t>Содержание автомобильных дорог общего пользования местного значения</t>
  </si>
  <si>
    <t>Национальная экономика</t>
  </si>
  <si>
    <t>Коммунальное хозяйство</t>
  </si>
  <si>
    <t>71 0 00 00000</t>
  </si>
  <si>
    <t>Расходы на реализацию мероприятий муниципальных программ (Закупка товаров,работ и услуг для государственных (муниципальных нужд)</t>
  </si>
  <si>
    <t>71 0 07 60990</t>
  </si>
  <si>
    <t>Другие общегосударственные вопросы</t>
  </si>
  <si>
    <t>13</t>
  </si>
  <si>
    <t>Создание административных комиссий и  определение перечня  должностных лиц ,уполномоченных составлять протоколы об административных правонарушениях</t>
  </si>
  <si>
    <t>68 0 00 00000</t>
  </si>
  <si>
    <t>Переданные полномочия по содержанию на территории с/поселения мест захоронения, организации ритуальных услуг</t>
  </si>
  <si>
    <t>99 0 07 04000</t>
  </si>
  <si>
    <t>Охрана окружающей среды</t>
  </si>
  <si>
    <t>06</t>
  </si>
  <si>
    <t>56 0 07 00000</t>
  </si>
  <si>
    <t>56 0 07 60990</t>
  </si>
  <si>
    <t>99 0 04 99090</t>
  </si>
  <si>
    <t>Сбор, удаление отходов и очистка сточных вод</t>
  </si>
  <si>
    <t>Расходы на реализацию  мероприятий муниципальных программ</t>
  </si>
  <si>
    <t>Муниципальная программа "Программа комплексного развития коммунальной инфраструктуры Нижнеусцелемовского сельского поселения на период до 2027 года"</t>
  </si>
  <si>
    <t>МП "Охрана окружающей среды Нижнеусцелемовского сельского поселения на 2018-2030  гг"</t>
  </si>
  <si>
    <t>68 1 07 00120</t>
  </si>
  <si>
    <t>92 1 07 61008</t>
  </si>
  <si>
    <t>92 1 07 61000</t>
  </si>
  <si>
    <t>92 2 07 65008</t>
  </si>
  <si>
    <t>91 0 07 79515</t>
  </si>
  <si>
    <t>72 0 00 0000</t>
  </si>
  <si>
    <t>414</t>
  </si>
  <si>
    <t>Расходы на реализацию мероприятий муниципальных программ</t>
  </si>
  <si>
    <t>Другие вопросы в области охраны окружающей среды</t>
  </si>
  <si>
    <t>72 0 07 60990</t>
  </si>
  <si>
    <t>56 0 G2 43120</t>
  </si>
  <si>
    <t xml:space="preserve">                                 Приложение 3                                           к Решению Совета депутатов Нижнеусцелемовского сельского поселения  " Об утверждении отчета об исполнении бюджета Нижнеусцелемовского сельского поселенияза 2021 г "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</si>
  <si>
    <t>ВЕДОМСТВЕННАЯ СТРУКТУРА     РАСХОДОВ МЕСТНОГО БЮДЖЕТА  НА 2021 ГОД</t>
  </si>
  <si>
    <t>МП «Обеспечение пожарной безопасности на территории Нижнеусцелемовского сельского поселения на 2021-2030 годы».</t>
  </si>
  <si>
    <t>МП "Повышение безопасности дорожного движения Нижнеусцелемовского сельского поселения в 2021-2030 г"</t>
  </si>
  <si>
    <t>МП "Благоустройство территории Нижнеусцелемовского сельского поселения на 2021-2030 годы"</t>
  </si>
  <si>
    <t>МП "Благоустройство территории Нижнеусцелемовского сельского поселения на 2021-2030 годы" (уличное освещение)</t>
  </si>
  <si>
    <t>МП "Благоустройство территории Нижнеусцелемовского сельского поселения на 2021-2030 годы" (Прочие мероприятия)</t>
  </si>
  <si>
    <t>Другие вопросы в области жилищно-коммунального хозяйства</t>
  </si>
  <si>
    <t>МП "Подготовка земельных участков для освоения в целях жилищного строительства в Уйском муниципальном районе на 2017-2021гг"</t>
  </si>
  <si>
    <t>68 0 07 S3020</t>
  </si>
  <si>
    <t>68 0 07 00000</t>
  </si>
  <si>
    <t>МП "Комплексная программа по развитию культуры и массового спорта на  территории Нижнеусцелемовского сельского поселения на 2021-2030 годы" (культура)</t>
  </si>
  <si>
    <t>Газификация Уйского МР на 2021-2024 гг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</si>
</sst>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_);_(* \(#,##0\);_(* &quot;-&quot;??_);_(@_)"/>
    <numFmt numFmtId="194" formatCode="#,##0.000"/>
    <numFmt numFmtId="195" formatCode="[$-FC19]d\ mmmm\ yyyy\ &quot;г.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7" fillId="36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/>
    </xf>
    <xf numFmtId="49" fontId="4" fillId="37" borderId="11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right" vertical="distributed" wrapText="1"/>
    </xf>
    <xf numFmtId="0" fontId="10" fillId="0" borderId="0" xfId="0" applyFont="1" applyAlignment="1">
      <alignment horizontal="center" wrapText="1"/>
    </xf>
    <xf numFmtId="49" fontId="4" fillId="36" borderId="11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06"/>
  <sheetViews>
    <sheetView tabSelected="1" zoomScale="120" zoomScaleNormal="120" zoomScalePageLayoutView="0" workbookViewId="0" topLeftCell="A83">
      <selection activeCell="B82" sqref="B82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7.140625" style="2" customWidth="1"/>
    <col min="6" max="6" width="13.57421875" style="2" customWidth="1"/>
    <col min="7" max="7" width="6.7109375" style="2" customWidth="1"/>
    <col min="8" max="8" width="13.57421875" style="4" customWidth="1"/>
    <col min="9" max="9" width="9.140625" style="0" hidden="1" customWidth="1"/>
  </cols>
  <sheetData>
    <row r="1" spans="4:9" ht="85.5" customHeight="1">
      <c r="D1" s="75" t="s">
        <v>104</v>
      </c>
      <c r="E1" s="75"/>
      <c r="F1" s="75"/>
      <c r="G1" s="75"/>
      <c r="H1" s="75"/>
      <c r="I1" s="75"/>
    </row>
    <row r="2" spans="2:8" ht="33" customHeight="1">
      <c r="B2" s="76" t="s">
        <v>105</v>
      </c>
      <c r="C2" s="76"/>
      <c r="D2" s="76"/>
      <c r="E2" s="76"/>
      <c r="F2" s="76"/>
      <c r="G2" s="76"/>
      <c r="H2" s="76"/>
    </row>
    <row r="3" spans="2:8" ht="12.75" customHeight="1">
      <c r="B3" s="26"/>
      <c r="C3" s="26"/>
      <c r="D3" s="26"/>
      <c r="E3" s="26"/>
      <c r="F3" s="26"/>
      <c r="G3" s="26"/>
      <c r="H3" s="31" t="s">
        <v>22</v>
      </c>
    </row>
    <row r="4" spans="2:8" ht="75.75" customHeight="1">
      <c r="B4" s="27" t="s">
        <v>0</v>
      </c>
      <c r="C4" s="28" t="s">
        <v>35</v>
      </c>
      <c r="D4" s="27" t="s">
        <v>36</v>
      </c>
      <c r="E4" s="28" t="s">
        <v>37</v>
      </c>
      <c r="F4" s="28" t="s">
        <v>33</v>
      </c>
      <c r="G4" s="28" t="s">
        <v>34</v>
      </c>
      <c r="H4" s="39" t="s">
        <v>1</v>
      </c>
    </row>
    <row r="5" spans="2:8" ht="18" customHeight="1">
      <c r="B5" s="5" t="s">
        <v>2</v>
      </c>
      <c r="C5" s="6"/>
      <c r="D5" s="6"/>
      <c r="E5" s="6"/>
      <c r="F5" s="7"/>
      <c r="G5" s="6"/>
      <c r="H5" s="51">
        <f>SUM(H6)</f>
        <v>7638687.5200000005</v>
      </c>
    </row>
    <row r="6" spans="2:8" ht="31.5">
      <c r="B6" s="42" t="s">
        <v>65</v>
      </c>
      <c r="C6" s="8">
        <v>957</v>
      </c>
      <c r="D6" s="9"/>
      <c r="E6" s="9"/>
      <c r="F6" s="9"/>
      <c r="G6" s="9"/>
      <c r="H6" s="50">
        <f>SUM(H7+H39+H46+H57+H63+H86+H93+H100)</f>
        <v>7638687.5200000005</v>
      </c>
    </row>
    <row r="7" spans="2:8" ht="12.75">
      <c r="B7" s="22" t="s">
        <v>3</v>
      </c>
      <c r="C7" s="21">
        <v>957</v>
      </c>
      <c r="D7" s="16" t="s">
        <v>4</v>
      </c>
      <c r="E7" s="16" t="s">
        <v>66</v>
      </c>
      <c r="F7" s="19"/>
      <c r="G7" s="19"/>
      <c r="H7" s="52">
        <f>SUM(H8+H13+H25+H27)</f>
        <v>2948355.4</v>
      </c>
    </row>
    <row r="8" spans="2:8" ht="25.5" customHeight="1">
      <c r="B8" s="33" t="s">
        <v>19</v>
      </c>
      <c r="C8" s="30">
        <v>957</v>
      </c>
      <c r="D8" s="10" t="s">
        <v>4</v>
      </c>
      <c r="E8" s="10" t="s">
        <v>5</v>
      </c>
      <c r="F8" s="10"/>
      <c r="G8" s="10"/>
      <c r="H8" s="60">
        <f>H10</f>
        <v>482049</v>
      </c>
    </row>
    <row r="9" spans="2:8" ht="12.75">
      <c r="B9" s="33" t="s">
        <v>38</v>
      </c>
      <c r="C9" s="30">
        <v>957</v>
      </c>
      <c r="D9" s="10" t="s">
        <v>4</v>
      </c>
      <c r="E9" s="10" t="s">
        <v>5</v>
      </c>
      <c r="F9" s="10" t="s">
        <v>41</v>
      </c>
      <c r="G9" s="10"/>
      <c r="H9" s="49">
        <f>H10</f>
        <v>482049</v>
      </c>
    </row>
    <row r="10" spans="2:8" ht="17.25" customHeight="1">
      <c r="B10" s="33" t="s">
        <v>39</v>
      </c>
      <c r="C10" s="30">
        <v>957</v>
      </c>
      <c r="D10" s="10" t="s">
        <v>4</v>
      </c>
      <c r="E10" s="10" t="s">
        <v>5</v>
      </c>
      <c r="F10" s="10" t="s">
        <v>42</v>
      </c>
      <c r="G10" s="10"/>
      <c r="H10" s="49">
        <f>H11</f>
        <v>482049</v>
      </c>
    </row>
    <row r="11" spans="2:8" ht="15.75" customHeight="1">
      <c r="B11" s="33" t="s">
        <v>7</v>
      </c>
      <c r="C11" s="30">
        <v>957</v>
      </c>
      <c r="D11" s="10" t="s">
        <v>4</v>
      </c>
      <c r="E11" s="10" t="s">
        <v>5</v>
      </c>
      <c r="F11" s="10" t="s">
        <v>43</v>
      </c>
      <c r="G11" s="10"/>
      <c r="H11" s="49">
        <f>H12</f>
        <v>482049</v>
      </c>
    </row>
    <row r="12" spans="2:8" ht="51.75" customHeight="1">
      <c r="B12" s="33" t="s">
        <v>24</v>
      </c>
      <c r="C12" s="30">
        <v>957</v>
      </c>
      <c r="D12" s="10" t="s">
        <v>4</v>
      </c>
      <c r="E12" s="10" t="s">
        <v>5</v>
      </c>
      <c r="F12" s="10" t="s">
        <v>43</v>
      </c>
      <c r="G12" s="10" t="s">
        <v>23</v>
      </c>
      <c r="H12" s="49">
        <v>482049</v>
      </c>
    </row>
    <row r="13" spans="2:8" ht="48.75" customHeight="1">
      <c r="B13" s="33" t="s">
        <v>10</v>
      </c>
      <c r="C13" s="30">
        <v>957</v>
      </c>
      <c r="D13" s="10" t="s">
        <v>4</v>
      </c>
      <c r="E13" s="10" t="s">
        <v>9</v>
      </c>
      <c r="F13" s="10"/>
      <c r="G13" s="10"/>
      <c r="H13" s="60">
        <f>H14</f>
        <v>2466126.4</v>
      </c>
    </row>
    <row r="14" spans="2:8" ht="20.25" customHeight="1">
      <c r="B14" s="33" t="s">
        <v>38</v>
      </c>
      <c r="C14" s="30">
        <v>957</v>
      </c>
      <c r="D14" s="10" t="s">
        <v>4</v>
      </c>
      <c r="E14" s="10" t="s">
        <v>9</v>
      </c>
      <c r="F14" s="10" t="s">
        <v>67</v>
      </c>
      <c r="G14" s="10"/>
      <c r="H14" s="49">
        <f>H15+H21</f>
        <v>2466126.4</v>
      </c>
    </row>
    <row r="15" spans="2:8" ht="15.75" customHeight="1">
      <c r="B15" s="33" t="s">
        <v>39</v>
      </c>
      <c r="C15" s="30">
        <v>957</v>
      </c>
      <c r="D15" s="10" t="s">
        <v>4</v>
      </c>
      <c r="E15" s="10" t="s">
        <v>9</v>
      </c>
      <c r="F15" s="10" t="s">
        <v>44</v>
      </c>
      <c r="G15" s="10"/>
      <c r="H15" s="49">
        <f>H16</f>
        <v>2459379.4</v>
      </c>
    </row>
    <row r="16" spans="2:9" ht="12.75">
      <c r="B16" s="33" t="s">
        <v>6</v>
      </c>
      <c r="C16" s="30">
        <v>957</v>
      </c>
      <c r="D16" s="10" t="s">
        <v>4</v>
      </c>
      <c r="E16" s="10" t="s">
        <v>9</v>
      </c>
      <c r="F16" s="10" t="s">
        <v>45</v>
      </c>
      <c r="G16" s="10"/>
      <c r="H16" s="49">
        <f>H17</f>
        <v>2459379.4</v>
      </c>
      <c r="I16" s="1"/>
    </row>
    <row r="17" spans="2:9" ht="25.5">
      <c r="B17" s="33" t="s">
        <v>18</v>
      </c>
      <c r="C17" s="30">
        <v>957</v>
      </c>
      <c r="D17" s="10" t="s">
        <v>4</v>
      </c>
      <c r="E17" s="10" t="s">
        <v>9</v>
      </c>
      <c r="F17" s="10" t="s">
        <v>45</v>
      </c>
      <c r="G17" s="10"/>
      <c r="H17" s="49">
        <f>H18+H19+H20</f>
        <v>2459379.4</v>
      </c>
      <c r="I17" s="1"/>
    </row>
    <row r="18" spans="2:9" ht="63.75">
      <c r="B18" s="33" t="s">
        <v>24</v>
      </c>
      <c r="C18" s="30">
        <v>957</v>
      </c>
      <c r="D18" s="10" t="s">
        <v>4</v>
      </c>
      <c r="E18" s="10" t="s">
        <v>9</v>
      </c>
      <c r="F18" s="10" t="s">
        <v>45</v>
      </c>
      <c r="G18" s="10" t="s">
        <v>23</v>
      </c>
      <c r="H18" s="49">
        <v>1544347</v>
      </c>
      <c r="I18" s="1"/>
    </row>
    <row r="19" spans="2:9" ht="25.5">
      <c r="B19" s="33" t="s">
        <v>53</v>
      </c>
      <c r="C19" s="30">
        <v>957</v>
      </c>
      <c r="D19" s="10" t="s">
        <v>4</v>
      </c>
      <c r="E19" s="10" t="s">
        <v>9</v>
      </c>
      <c r="F19" s="10" t="s">
        <v>45</v>
      </c>
      <c r="G19" s="10" t="s">
        <v>25</v>
      </c>
      <c r="H19" s="49">
        <v>915032.4</v>
      </c>
      <c r="I19" s="1"/>
    </row>
    <row r="20" spans="2:9" ht="12.75" hidden="1">
      <c r="B20" s="33"/>
      <c r="C20" s="30"/>
      <c r="D20" s="10"/>
      <c r="E20" s="10"/>
      <c r="F20" s="10"/>
      <c r="G20" s="10"/>
      <c r="H20" s="49">
        <v>0</v>
      </c>
      <c r="I20" s="1"/>
    </row>
    <row r="21" spans="2:9" ht="25.5">
      <c r="B21" s="33" t="s">
        <v>17</v>
      </c>
      <c r="C21" s="30">
        <v>957</v>
      </c>
      <c r="D21" s="10" t="s">
        <v>4</v>
      </c>
      <c r="E21" s="10" t="s">
        <v>9</v>
      </c>
      <c r="F21" s="10" t="s">
        <v>69</v>
      </c>
      <c r="G21" s="10"/>
      <c r="H21" s="49">
        <f>H22</f>
        <v>6747</v>
      </c>
      <c r="I21" s="1"/>
    </row>
    <row r="22" spans="2:9" ht="25.5">
      <c r="B22" s="33" t="s">
        <v>40</v>
      </c>
      <c r="C22" s="30">
        <v>957</v>
      </c>
      <c r="D22" s="10" t="s">
        <v>4</v>
      </c>
      <c r="E22" s="10" t="s">
        <v>9</v>
      </c>
      <c r="F22" s="10" t="s">
        <v>69</v>
      </c>
      <c r="G22" s="10"/>
      <c r="H22" s="49">
        <f>H23</f>
        <v>6747</v>
      </c>
      <c r="I22" s="1"/>
    </row>
    <row r="23" spans="2:9" ht="12" customHeight="1">
      <c r="B23" s="33" t="s">
        <v>27</v>
      </c>
      <c r="C23" s="30">
        <v>957</v>
      </c>
      <c r="D23" s="10" t="s">
        <v>4</v>
      </c>
      <c r="E23" s="10" t="s">
        <v>9</v>
      </c>
      <c r="F23" s="10" t="s">
        <v>69</v>
      </c>
      <c r="G23" s="10" t="s">
        <v>26</v>
      </c>
      <c r="H23" s="49">
        <v>6747</v>
      </c>
      <c r="I23" s="1"/>
    </row>
    <row r="24" spans="2:9" ht="1.5" customHeight="1" hidden="1">
      <c r="B24" s="33"/>
      <c r="C24" s="30"/>
      <c r="D24" s="12"/>
      <c r="E24" s="10"/>
      <c r="F24" s="10"/>
      <c r="G24" s="10"/>
      <c r="H24" s="60"/>
      <c r="I24" s="1"/>
    </row>
    <row r="25" spans="2:9" ht="21" customHeight="1" hidden="1">
      <c r="B25" s="33"/>
      <c r="C25" s="30"/>
      <c r="D25" s="12"/>
      <c r="E25" s="10"/>
      <c r="F25" s="10"/>
      <c r="G25" s="10"/>
      <c r="H25" s="49"/>
      <c r="I25" s="1"/>
    </row>
    <row r="26" spans="2:9" ht="20.25" customHeight="1" hidden="1">
      <c r="B26" s="33"/>
      <c r="C26" s="30"/>
      <c r="D26" s="12"/>
      <c r="E26" s="10"/>
      <c r="F26" s="10"/>
      <c r="G26" s="10"/>
      <c r="H26" s="49"/>
      <c r="I26" s="1"/>
    </row>
    <row r="27" spans="2:9" ht="11.25" customHeight="1">
      <c r="B27" s="59" t="s">
        <v>78</v>
      </c>
      <c r="C27" s="45">
        <v>957</v>
      </c>
      <c r="D27" s="46" t="s">
        <v>4</v>
      </c>
      <c r="E27" s="47" t="s">
        <v>79</v>
      </c>
      <c r="F27" s="47"/>
      <c r="G27" s="47"/>
      <c r="H27" s="57">
        <f>SUM(H28+H30+H32+H35)</f>
        <v>180</v>
      </c>
      <c r="I27" s="1"/>
    </row>
    <row r="28" spans="2:9" ht="39.75" customHeight="1" hidden="1">
      <c r="B28" s="74"/>
      <c r="C28" s="45"/>
      <c r="D28" s="46"/>
      <c r="E28" s="47"/>
      <c r="F28" s="47"/>
      <c r="G28" s="47"/>
      <c r="H28" s="57"/>
      <c r="I28" s="1"/>
    </row>
    <row r="29" spans="2:9" ht="34.5" customHeight="1" hidden="1">
      <c r="B29" s="33"/>
      <c r="C29" s="45"/>
      <c r="D29" s="46"/>
      <c r="E29" s="47"/>
      <c r="F29" s="47"/>
      <c r="G29" s="47"/>
      <c r="H29" s="57"/>
      <c r="I29" s="1"/>
    </row>
    <row r="30" spans="2:9" ht="42" customHeight="1">
      <c r="B30" s="33" t="s">
        <v>80</v>
      </c>
      <c r="C30" s="30">
        <v>957</v>
      </c>
      <c r="D30" s="25" t="s">
        <v>4</v>
      </c>
      <c r="E30" s="11" t="s">
        <v>79</v>
      </c>
      <c r="F30" s="11" t="s">
        <v>42</v>
      </c>
      <c r="G30" s="11"/>
      <c r="H30" s="65">
        <v>180</v>
      </c>
      <c r="I30" s="1"/>
    </row>
    <row r="31" spans="2:9" ht="30" customHeight="1">
      <c r="B31" s="33" t="s">
        <v>28</v>
      </c>
      <c r="C31" s="30">
        <v>957</v>
      </c>
      <c r="D31" s="25" t="s">
        <v>4</v>
      </c>
      <c r="E31" s="11" t="s">
        <v>79</v>
      </c>
      <c r="F31" s="11" t="s">
        <v>88</v>
      </c>
      <c r="G31" s="11" t="s">
        <v>25</v>
      </c>
      <c r="H31" s="53">
        <v>180</v>
      </c>
      <c r="I31" s="1"/>
    </row>
    <row r="32" spans="2:9" ht="30" customHeight="1" hidden="1">
      <c r="B32" s="33"/>
      <c r="C32" s="30"/>
      <c r="D32" s="25"/>
      <c r="E32" s="11"/>
      <c r="F32" s="11"/>
      <c r="G32" s="11"/>
      <c r="H32" s="65"/>
      <c r="I32" s="1"/>
    </row>
    <row r="33" spans="2:9" ht="32.25" customHeight="1" hidden="1">
      <c r="B33" s="33"/>
      <c r="C33" s="30"/>
      <c r="D33" s="25"/>
      <c r="E33" s="11"/>
      <c r="F33" s="11"/>
      <c r="G33" s="11"/>
      <c r="H33" s="53"/>
      <c r="I33" s="1"/>
    </row>
    <row r="34" spans="2:9" ht="0.75" customHeight="1" hidden="1">
      <c r="B34" s="33"/>
      <c r="C34" s="30"/>
      <c r="D34" s="25"/>
      <c r="E34" s="11"/>
      <c r="F34" s="11"/>
      <c r="G34" s="11"/>
      <c r="H34" s="53"/>
      <c r="I34" s="1"/>
    </row>
    <row r="35" spans="2:9" ht="46.5" customHeight="1" hidden="1">
      <c r="B35" s="33"/>
      <c r="C35" s="30"/>
      <c r="D35" s="25"/>
      <c r="E35" s="11"/>
      <c r="F35" s="11"/>
      <c r="G35" s="11"/>
      <c r="H35" s="65"/>
      <c r="I35" s="1"/>
    </row>
    <row r="36" spans="2:9" ht="0.75" customHeight="1" hidden="1">
      <c r="B36" s="33"/>
      <c r="C36" s="30"/>
      <c r="D36" s="25"/>
      <c r="E36" s="11"/>
      <c r="F36" s="11"/>
      <c r="G36" s="11"/>
      <c r="H36" s="53"/>
      <c r="I36" s="1"/>
    </row>
    <row r="37" spans="2:9" ht="41.25" customHeight="1" hidden="1">
      <c r="B37" s="33"/>
      <c r="C37" s="30"/>
      <c r="D37" s="25"/>
      <c r="E37" s="11"/>
      <c r="F37" s="11"/>
      <c r="G37" s="11"/>
      <c r="H37" s="53"/>
      <c r="I37" s="1"/>
    </row>
    <row r="38" spans="2:9" ht="45" customHeight="1" hidden="1">
      <c r="B38" s="33"/>
      <c r="C38" s="30"/>
      <c r="D38" s="25"/>
      <c r="E38" s="11"/>
      <c r="F38" s="11"/>
      <c r="G38" s="11"/>
      <c r="H38" s="53"/>
      <c r="I38" s="1"/>
    </row>
    <row r="39" spans="2:8" ht="12.75">
      <c r="B39" s="17" t="s">
        <v>13</v>
      </c>
      <c r="C39" s="30">
        <v>957</v>
      </c>
      <c r="D39" s="18" t="s">
        <v>5</v>
      </c>
      <c r="E39" s="16" t="s">
        <v>66</v>
      </c>
      <c r="F39" s="16"/>
      <c r="G39" s="16"/>
      <c r="H39" s="32">
        <f>H40</f>
        <v>113303</v>
      </c>
    </row>
    <row r="40" spans="2:8" ht="12.75">
      <c r="B40" s="34" t="s">
        <v>14</v>
      </c>
      <c r="C40" s="30">
        <v>957</v>
      </c>
      <c r="D40" s="12" t="s">
        <v>5</v>
      </c>
      <c r="E40" s="10" t="s">
        <v>8</v>
      </c>
      <c r="F40" s="10"/>
      <c r="G40" s="10"/>
      <c r="H40" s="29">
        <f>H41</f>
        <v>113303</v>
      </c>
    </row>
    <row r="41" spans="2:8" ht="12.75">
      <c r="B41" s="33" t="s">
        <v>38</v>
      </c>
      <c r="C41" s="30">
        <v>957</v>
      </c>
      <c r="D41" s="12" t="s">
        <v>5</v>
      </c>
      <c r="E41" s="10" t="s">
        <v>8</v>
      </c>
      <c r="F41" s="10" t="s">
        <v>41</v>
      </c>
      <c r="G41" s="10"/>
      <c r="H41" s="29">
        <f>H42</f>
        <v>113303</v>
      </c>
    </row>
    <row r="42" spans="2:8" ht="12.75">
      <c r="B42" s="33" t="s">
        <v>39</v>
      </c>
      <c r="C42" s="30">
        <v>957</v>
      </c>
      <c r="D42" s="13" t="s">
        <v>5</v>
      </c>
      <c r="E42" s="14" t="s">
        <v>8</v>
      </c>
      <c r="F42" s="14" t="s">
        <v>42</v>
      </c>
      <c r="G42" s="14"/>
      <c r="H42" s="29">
        <f>H43</f>
        <v>113303</v>
      </c>
    </row>
    <row r="43" spans="2:8" ht="38.25">
      <c r="B43" s="36" t="s">
        <v>46</v>
      </c>
      <c r="C43" s="30">
        <v>957</v>
      </c>
      <c r="D43" s="12" t="s">
        <v>5</v>
      </c>
      <c r="E43" s="10" t="s">
        <v>8</v>
      </c>
      <c r="F43" s="11" t="s">
        <v>68</v>
      </c>
      <c r="G43" s="10"/>
      <c r="H43" s="29">
        <f>H44+H45</f>
        <v>113303</v>
      </c>
    </row>
    <row r="44" spans="2:8" ht="51.75" customHeight="1">
      <c r="B44" s="33" t="s">
        <v>32</v>
      </c>
      <c r="C44" s="30">
        <v>957</v>
      </c>
      <c r="D44" s="12" t="s">
        <v>5</v>
      </c>
      <c r="E44" s="10" t="s">
        <v>8</v>
      </c>
      <c r="F44" s="10" t="s">
        <v>68</v>
      </c>
      <c r="G44" s="10" t="s">
        <v>23</v>
      </c>
      <c r="H44" s="29">
        <v>113303</v>
      </c>
    </row>
    <row r="45" spans="2:8" ht="12.75" hidden="1">
      <c r="B45" s="33"/>
      <c r="C45" s="30"/>
      <c r="D45" s="12"/>
      <c r="E45" s="10"/>
      <c r="F45" s="10"/>
      <c r="G45" s="10"/>
      <c r="H45" s="29"/>
    </row>
    <row r="46" spans="1:8" s="24" customFormat="1" ht="12.75">
      <c r="A46" s="15"/>
      <c r="B46" s="23" t="s">
        <v>15</v>
      </c>
      <c r="C46" s="21">
        <v>957</v>
      </c>
      <c r="D46" s="18" t="s">
        <v>8</v>
      </c>
      <c r="E46" s="16" t="s">
        <v>66</v>
      </c>
      <c r="F46" s="16"/>
      <c r="G46" s="16"/>
      <c r="H46" s="52">
        <f>H47</f>
        <v>1781722.2</v>
      </c>
    </row>
    <row r="47" spans="1:8" s="24" customFormat="1" ht="12.75">
      <c r="A47" s="15"/>
      <c r="B47" s="35" t="s">
        <v>21</v>
      </c>
      <c r="C47" s="30">
        <v>957</v>
      </c>
      <c r="D47" s="25" t="s">
        <v>8</v>
      </c>
      <c r="E47" s="11" t="s">
        <v>20</v>
      </c>
      <c r="F47" s="11"/>
      <c r="G47" s="11"/>
      <c r="H47" s="53">
        <f>H48</f>
        <v>1781722.2</v>
      </c>
    </row>
    <row r="48" spans="1:8" s="24" customFormat="1" ht="37.5" customHeight="1">
      <c r="A48" s="15"/>
      <c r="B48" s="33" t="s">
        <v>106</v>
      </c>
      <c r="C48" s="30">
        <v>957</v>
      </c>
      <c r="D48" s="25" t="s">
        <v>8</v>
      </c>
      <c r="E48" s="11" t="s">
        <v>20</v>
      </c>
      <c r="F48" s="11" t="s">
        <v>47</v>
      </c>
      <c r="G48" s="11"/>
      <c r="H48" s="53">
        <f>H49</f>
        <v>1781722.2</v>
      </c>
    </row>
    <row r="49" spans="1:8" s="24" customFormat="1" ht="16.5" customHeight="1">
      <c r="A49" s="15"/>
      <c r="B49" s="33" t="s">
        <v>49</v>
      </c>
      <c r="C49" s="30">
        <v>957</v>
      </c>
      <c r="D49" s="25" t="s">
        <v>8</v>
      </c>
      <c r="E49" s="11" t="s">
        <v>20</v>
      </c>
      <c r="F49" s="11" t="s">
        <v>48</v>
      </c>
      <c r="G49" s="11"/>
      <c r="H49" s="53">
        <f>H50</f>
        <v>1781722.2</v>
      </c>
    </row>
    <row r="50" spans="1:8" s="24" customFormat="1" ht="25.5">
      <c r="A50" s="15"/>
      <c r="B50" s="41" t="s">
        <v>54</v>
      </c>
      <c r="C50" s="30">
        <v>957</v>
      </c>
      <c r="D50" s="25" t="s">
        <v>8</v>
      </c>
      <c r="E50" s="11" t="s">
        <v>20</v>
      </c>
      <c r="F50" s="11" t="s">
        <v>50</v>
      </c>
      <c r="G50" s="11"/>
      <c r="H50" s="53">
        <f>H51</f>
        <v>1781722.2</v>
      </c>
    </row>
    <row r="51" spans="1:8" s="24" customFormat="1" ht="25.5">
      <c r="A51" s="15"/>
      <c r="B51" s="33" t="s">
        <v>64</v>
      </c>
      <c r="C51" s="30">
        <v>957</v>
      </c>
      <c r="D51" s="25" t="s">
        <v>8</v>
      </c>
      <c r="E51" s="11" t="s">
        <v>20</v>
      </c>
      <c r="F51" s="11" t="s">
        <v>97</v>
      </c>
      <c r="G51" s="11"/>
      <c r="H51" s="53">
        <f>SUM(H52:H54)</f>
        <v>1781722.2</v>
      </c>
    </row>
    <row r="52" spans="1:8" s="24" customFormat="1" ht="54" customHeight="1">
      <c r="A52" s="15"/>
      <c r="B52" s="33" t="s">
        <v>32</v>
      </c>
      <c r="C52" s="30">
        <v>957</v>
      </c>
      <c r="D52" s="25" t="s">
        <v>8</v>
      </c>
      <c r="E52" s="11" t="s">
        <v>20</v>
      </c>
      <c r="F52" s="11" t="s">
        <v>97</v>
      </c>
      <c r="G52" s="10" t="s">
        <v>23</v>
      </c>
      <c r="H52" s="53">
        <v>1005228.69</v>
      </c>
    </row>
    <row r="53" spans="1:8" s="24" customFormat="1" ht="25.5">
      <c r="A53" s="15"/>
      <c r="B53" s="33" t="s">
        <v>28</v>
      </c>
      <c r="C53" s="30">
        <v>957</v>
      </c>
      <c r="D53" s="25" t="s">
        <v>8</v>
      </c>
      <c r="E53" s="11" t="s">
        <v>20</v>
      </c>
      <c r="F53" s="11" t="s">
        <v>97</v>
      </c>
      <c r="G53" s="11" t="s">
        <v>25</v>
      </c>
      <c r="H53" s="53">
        <v>770493.51</v>
      </c>
    </row>
    <row r="54" spans="1:8" s="24" customFormat="1" ht="25.5">
      <c r="A54" s="15"/>
      <c r="B54" s="33" t="s">
        <v>17</v>
      </c>
      <c r="C54" s="30">
        <v>957</v>
      </c>
      <c r="D54" s="25" t="s">
        <v>8</v>
      </c>
      <c r="E54" s="11" t="s">
        <v>20</v>
      </c>
      <c r="F54" s="11" t="s">
        <v>97</v>
      </c>
      <c r="G54" s="11"/>
      <c r="H54" s="43">
        <f>SUM(H55)</f>
        <v>6000</v>
      </c>
    </row>
    <row r="55" spans="1:8" s="24" customFormat="1" ht="25.5">
      <c r="A55" s="15"/>
      <c r="B55" s="33" t="s">
        <v>40</v>
      </c>
      <c r="C55" s="30">
        <v>957</v>
      </c>
      <c r="D55" s="25" t="s">
        <v>8</v>
      </c>
      <c r="E55" s="11" t="s">
        <v>20</v>
      </c>
      <c r="F55" s="11" t="s">
        <v>97</v>
      </c>
      <c r="G55" s="11"/>
      <c r="H55" s="43">
        <v>6000</v>
      </c>
    </row>
    <row r="56" spans="1:8" s="24" customFormat="1" ht="12.75">
      <c r="A56" s="15"/>
      <c r="B56" s="33" t="s">
        <v>27</v>
      </c>
      <c r="C56" s="30">
        <v>957</v>
      </c>
      <c r="D56" s="25" t="s">
        <v>8</v>
      </c>
      <c r="E56" s="11" t="s">
        <v>20</v>
      </c>
      <c r="F56" s="11" t="s">
        <v>97</v>
      </c>
      <c r="G56" s="11" t="s">
        <v>26</v>
      </c>
      <c r="H56" s="43">
        <v>6000</v>
      </c>
    </row>
    <row r="57" spans="1:8" s="24" customFormat="1" ht="12.75">
      <c r="A57" s="15"/>
      <c r="B57" s="67" t="s">
        <v>73</v>
      </c>
      <c r="C57" s="68">
        <v>957</v>
      </c>
      <c r="D57" s="69" t="s">
        <v>9</v>
      </c>
      <c r="E57" s="70" t="s">
        <v>66</v>
      </c>
      <c r="F57" s="70"/>
      <c r="G57" s="70"/>
      <c r="H57" s="71">
        <f>SUM(H58)</f>
        <v>698845.86</v>
      </c>
    </row>
    <row r="58" spans="1:8" s="24" customFormat="1" ht="12.75">
      <c r="A58" s="15"/>
      <c r="B58" s="33" t="s">
        <v>70</v>
      </c>
      <c r="C58" s="30">
        <v>957</v>
      </c>
      <c r="D58" s="25" t="s">
        <v>9</v>
      </c>
      <c r="E58" s="11" t="s">
        <v>71</v>
      </c>
      <c r="F58" s="11"/>
      <c r="G58" s="11"/>
      <c r="H58" s="53">
        <f>SUM(H59)</f>
        <v>698845.86</v>
      </c>
    </row>
    <row r="59" spans="1:8" s="24" customFormat="1" ht="27" customHeight="1">
      <c r="A59" s="15"/>
      <c r="B59" s="33" t="s">
        <v>107</v>
      </c>
      <c r="C59" s="30">
        <v>957</v>
      </c>
      <c r="D59" s="25" t="s">
        <v>9</v>
      </c>
      <c r="E59" s="11" t="s">
        <v>71</v>
      </c>
      <c r="F59" s="56" t="s">
        <v>81</v>
      </c>
      <c r="G59" s="11"/>
      <c r="H59" s="53">
        <f>SUM(H60:H62)</f>
        <v>698845.86</v>
      </c>
    </row>
    <row r="60" spans="1:8" s="24" customFormat="1" ht="27.75" customHeight="1" hidden="1">
      <c r="A60" s="15"/>
      <c r="B60" s="33"/>
      <c r="C60" s="58"/>
      <c r="D60" s="55"/>
      <c r="E60" s="56"/>
      <c r="F60" s="56"/>
      <c r="G60" s="11"/>
      <c r="H60" s="53"/>
    </row>
    <row r="61" spans="1:8" s="24" customFormat="1" ht="27.75" customHeight="1" hidden="1">
      <c r="A61" s="15"/>
      <c r="B61" s="33"/>
      <c r="C61" s="58"/>
      <c r="D61" s="55"/>
      <c r="E61" s="56"/>
      <c r="F61" s="56"/>
      <c r="G61" s="11"/>
      <c r="H61" s="53"/>
    </row>
    <row r="62" spans="1:8" s="24" customFormat="1" ht="24.75" customHeight="1">
      <c r="A62" s="15"/>
      <c r="B62" s="54" t="s">
        <v>72</v>
      </c>
      <c r="C62" s="58">
        <v>957</v>
      </c>
      <c r="D62" s="55" t="s">
        <v>9</v>
      </c>
      <c r="E62" s="56" t="s">
        <v>71</v>
      </c>
      <c r="F62" s="56" t="s">
        <v>93</v>
      </c>
      <c r="G62" s="66">
        <v>200</v>
      </c>
      <c r="H62" s="56">
        <v>698845.86</v>
      </c>
    </row>
    <row r="63" spans="2:8" ht="12.75">
      <c r="B63" s="17" t="s">
        <v>11</v>
      </c>
      <c r="C63" s="21">
        <v>957</v>
      </c>
      <c r="D63" s="18" t="s">
        <v>12</v>
      </c>
      <c r="E63" s="16" t="s">
        <v>66</v>
      </c>
      <c r="F63" s="19"/>
      <c r="G63" s="19"/>
      <c r="H63" s="52">
        <f>SUM(H64+H67+H79)</f>
        <v>1259903.8599999999</v>
      </c>
    </row>
    <row r="64" spans="2:8" ht="12.75">
      <c r="B64" s="63" t="s">
        <v>74</v>
      </c>
      <c r="C64" s="45">
        <v>957</v>
      </c>
      <c r="D64" s="46" t="s">
        <v>12</v>
      </c>
      <c r="E64" s="47" t="s">
        <v>5</v>
      </c>
      <c r="F64" s="47"/>
      <c r="G64" s="47"/>
      <c r="H64" s="61">
        <f>SUM(H65)</f>
        <v>100000</v>
      </c>
    </row>
    <row r="65" spans="2:8" ht="33" customHeight="1">
      <c r="B65" s="44" t="s">
        <v>91</v>
      </c>
      <c r="C65" s="45">
        <v>957</v>
      </c>
      <c r="D65" s="46" t="s">
        <v>12</v>
      </c>
      <c r="E65" s="47" t="s">
        <v>5</v>
      </c>
      <c r="F65" s="47" t="s">
        <v>75</v>
      </c>
      <c r="G65" s="47"/>
      <c r="H65" s="48">
        <f>SUM(H66)</f>
        <v>100000</v>
      </c>
    </row>
    <row r="66" spans="2:8" ht="33" customHeight="1">
      <c r="B66" s="44" t="s">
        <v>76</v>
      </c>
      <c r="C66" s="45">
        <v>957</v>
      </c>
      <c r="D66" s="46" t="s">
        <v>12</v>
      </c>
      <c r="E66" s="47" t="s">
        <v>5</v>
      </c>
      <c r="F66" s="47" t="s">
        <v>77</v>
      </c>
      <c r="G66" s="47" t="s">
        <v>25</v>
      </c>
      <c r="H66" s="48">
        <v>100000</v>
      </c>
    </row>
    <row r="67" spans="2:8" ht="12.75">
      <c r="B67" s="64" t="s">
        <v>16</v>
      </c>
      <c r="C67" s="30">
        <v>957</v>
      </c>
      <c r="D67" s="14" t="s">
        <v>12</v>
      </c>
      <c r="E67" s="14" t="s">
        <v>8</v>
      </c>
      <c r="F67" s="14"/>
      <c r="G67" s="20"/>
      <c r="H67" s="60">
        <f>SUM(H70+H74+H76)</f>
        <v>468561.52</v>
      </c>
    </row>
    <row r="68" spans="2:8" ht="25.5">
      <c r="B68" s="33" t="s">
        <v>108</v>
      </c>
      <c r="C68" s="30">
        <v>957</v>
      </c>
      <c r="D68" s="14" t="s">
        <v>12</v>
      </c>
      <c r="E68" s="14" t="s">
        <v>8</v>
      </c>
      <c r="F68" s="11" t="s">
        <v>51</v>
      </c>
      <c r="G68" s="20"/>
      <c r="H68" s="49">
        <f>H69</f>
        <v>453561.52</v>
      </c>
    </row>
    <row r="69" spans="2:8" ht="12.75">
      <c r="B69" s="34" t="s">
        <v>49</v>
      </c>
      <c r="C69" s="30">
        <v>957</v>
      </c>
      <c r="D69" s="14" t="s">
        <v>12</v>
      </c>
      <c r="E69" s="14" t="s">
        <v>8</v>
      </c>
      <c r="F69" s="11" t="s">
        <v>56</v>
      </c>
      <c r="G69" s="20"/>
      <c r="H69" s="49">
        <f>H70+H73</f>
        <v>453561.52</v>
      </c>
    </row>
    <row r="70" spans="2:8" ht="25.5" customHeight="1">
      <c r="B70" s="34" t="s">
        <v>55</v>
      </c>
      <c r="C70" s="30">
        <v>957</v>
      </c>
      <c r="D70" s="12" t="s">
        <v>12</v>
      </c>
      <c r="E70" s="10" t="s">
        <v>8</v>
      </c>
      <c r="F70" s="11" t="s">
        <v>95</v>
      </c>
      <c r="G70" s="10"/>
      <c r="H70" s="49">
        <f>H71</f>
        <v>349183.5</v>
      </c>
    </row>
    <row r="71" spans="2:8" ht="39" customHeight="1">
      <c r="B71" s="33" t="s">
        <v>109</v>
      </c>
      <c r="C71" s="30">
        <v>957</v>
      </c>
      <c r="D71" s="12" t="s">
        <v>12</v>
      </c>
      <c r="E71" s="10" t="s">
        <v>8</v>
      </c>
      <c r="F71" s="11" t="s">
        <v>94</v>
      </c>
      <c r="G71" s="10"/>
      <c r="H71" s="49">
        <f>H72</f>
        <v>349183.5</v>
      </c>
    </row>
    <row r="72" spans="2:8" ht="25.5" customHeight="1">
      <c r="B72" s="33" t="s">
        <v>28</v>
      </c>
      <c r="C72" s="30">
        <v>957</v>
      </c>
      <c r="D72" s="12" t="s">
        <v>12</v>
      </c>
      <c r="E72" s="10" t="s">
        <v>8</v>
      </c>
      <c r="F72" s="11" t="s">
        <v>94</v>
      </c>
      <c r="G72" s="10" t="s">
        <v>25</v>
      </c>
      <c r="H72" s="49">
        <v>349183.5</v>
      </c>
    </row>
    <row r="73" spans="2:8" ht="26.25" customHeight="1">
      <c r="B73" s="34" t="s">
        <v>58</v>
      </c>
      <c r="C73" s="30">
        <v>957</v>
      </c>
      <c r="D73" s="12" t="s">
        <v>12</v>
      </c>
      <c r="E73" s="10" t="s">
        <v>8</v>
      </c>
      <c r="F73" s="11" t="s">
        <v>57</v>
      </c>
      <c r="G73" s="10"/>
      <c r="H73" s="49">
        <f>H74</f>
        <v>104378.02</v>
      </c>
    </row>
    <row r="74" spans="2:8" ht="36" customHeight="1">
      <c r="B74" s="33" t="s">
        <v>110</v>
      </c>
      <c r="C74" s="30">
        <v>957</v>
      </c>
      <c r="D74" s="12" t="s">
        <v>12</v>
      </c>
      <c r="E74" s="10" t="s">
        <v>8</v>
      </c>
      <c r="F74" s="11" t="s">
        <v>96</v>
      </c>
      <c r="G74" s="10"/>
      <c r="H74" s="49">
        <f>H75</f>
        <v>104378.02</v>
      </c>
    </row>
    <row r="75" spans="2:8" ht="27" customHeight="1">
      <c r="B75" s="33" t="s">
        <v>28</v>
      </c>
      <c r="C75" s="30">
        <v>957</v>
      </c>
      <c r="D75" s="12" t="s">
        <v>12</v>
      </c>
      <c r="E75" s="10" t="s">
        <v>8</v>
      </c>
      <c r="F75" s="11" t="s">
        <v>96</v>
      </c>
      <c r="G75" s="10" t="s">
        <v>25</v>
      </c>
      <c r="H75" s="49">
        <v>104378.02</v>
      </c>
    </row>
    <row r="76" spans="2:8" ht="27" customHeight="1">
      <c r="B76" s="33" t="s">
        <v>38</v>
      </c>
      <c r="C76" s="30">
        <v>957</v>
      </c>
      <c r="D76" s="12" t="s">
        <v>12</v>
      </c>
      <c r="E76" s="10" t="s">
        <v>8</v>
      </c>
      <c r="F76" s="11" t="s">
        <v>41</v>
      </c>
      <c r="G76" s="10"/>
      <c r="H76" s="29">
        <v>15000</v>
      </c>
    </row>
    <row r="77" spans="2:8" ht="27" customHeight="1">
      <c r="B77" s="33" t="s">
        <v>82</v>
      </c>
      <c r="C77" s="30">
        <v>957</v>
      </c>
      <c r="D77" s="12" t="s">
        <v>12</v>
      </c>
      <c r="E77" s="10" t="s">
        <v>8</v>
      </c>
      <c r="F77" s="11" t="s">
        <v>83</v>
      </c>
      <c r="G77" s="10"/>
      <c r="H77" s="29">
        <v>15000</v>
      </c>
    </row>
    <row r="78" spans="2:8" ht="27" customHeight="1">
      <c r="B78" s="33" t="s">
        <v>28</v>
      </c>
      <c r="C78" s="30">
        <v>957</v>
      </c>
      <c r="D78" s="12" t="s">
        <v>12</v>
      </c>
      <c r="E78" s="10" t="s">
        <v>8</v>
      </c>
      <c r="F78" s="11" t="s">
        <v>83</v>
      </c>
      <c r="G78" s="10" t="s">
        <v>25</v>
      </c>
      <c r="H78" s="29">
        <v>15000</v>
      </c>
    </row>
    <row r="79" spans="2:8" ht="27" customHeight="1">
      <c r="B79" s="62" t="s">
        <v>111</v>
      </c>
      <c r="C79" s="45">
        <v>957</v>
      </c>
      <c r="D79" s="77" t="s">
        <v>12</v>
      </c>
      <c r="E79" s="78" t="s">
        <v>12</v>
      </c>
      <c r="F79" s="47"/>
      <c r="G79" s="47"/>
      <c r="H79" s="57">
        <f>SUM(H80+H82)</f>
        <v>691342.34</v>
      </c>
    </row>
    <row r="80" spans="2:8" ht="36.75" customHeight="1">
      <c r="B80" s="33" t="s">
        <v>112</v>
      </c>
      <c r="C80" s="30">
        <v>957</v>
      </c>
      <c r="D80" s="12" t="s">
        <v>12</v>
      </c>
      <c r="E80" s="10" t="s">
        <v>12</v>
      </c>
      <c r="F80" s="11" t="s">
        <v>114</v>
      </c>
      <c r="G80" s="10"/>
      <c r="H80" s="49">
        <v>540000</v>
      </c>
    </row>
    <row r="81" spans="2:8" ht="27" customHeight="1">
      <c r="B81" s="33" t="s">
        <v>100</v>
      </c>
      <c r="C81" s="30">
        <v>957</v>
      </c>
      <c r="D81" s="12" t="s">
        <v>12</v>
      </c>
      <c r="E81" s="10" t="s">
        <v>12</v>
      </c>
      <c r="F81" s="11" t="s">
        <v>113</v>
      </c>
      <c r="G81" s="10" t="s">
        <v>25</v>
      </c>
      <c r="H81" s="49">
        <v>540000</v>
      </c>
    </row>
    <row r="82" spans="2:8" ht="27" customHeight="1">
      <c r="B82" s="33" t="s">
        <v>116</v>
      </c>
      <c r="C82" s="30">
        <v>957</v>
      </c>
      <c r="D82" s="12" t="s">
        <v>12</v>
      </c>
      <c r="E82" s="10" t="s">
        <v>12</v>
      </c>
      <c r="F82" s="11" t="s">
        <v>98</v>
      </c>
      <c r="G82" s="10"/>
      <c r="H82" s="49">
        <f>SUM(H83)</f>
        <v>151342.34</v>
      </c>
    </row>
    <row r="83" spans="2:8" ht="27" customHeight="1">
      <c r="B83" s="33" t="s">
        <v>100</v>
      </c>
      <c r="C83" s="30">
        <v>957</v>
      </c>
      <c r="D83" s="12" t="s">
        <v>12</v>
      </c>
      <c r="E83" s="10" t="s">
        <v>12</v>
      </c>
      <c r="F83" s="11" t="s">
        <v>102</v>
      </c>
      <c r="G83" s="10" t="s">
        <v>99</v>
      </c>
      <c r="H83" s="49">
        <v>151342.34</v>
      </c>
    </row>
    <row r="84" spans="2:8" ht="27" customHeight="1" hidden="1">
      <c r="B84" s="33"/>
      <c r="C84" s="30"/>
      <c r="D84" s="12"/>
      <c r="E84" s="10"/>
      <c r="F84" s="11"/>
      <c r="G84" s="10"/>
      <c r="H84" s="29"/>
    </row>
    <row r="85" spans="2:8" ht="0.75" customHeight="1">
      <c r="B85" s="33"/>
      <c r="C85" s="30"/>
      <c r="D85" s="12"/>
      <c r="E85" s="10"/>
      <c r="F85" s="11"/>
      <c r="G85" s="10"/>
      <c r="H85" s="29"/>
    </row>
    <row r="86" spans="2:8" ht="27" customHeight="1">
      <c r="B86" s="72" t="s">
        <v>84</v>
      </c>
      <c r="C86" s="68">
        <v>957</v>
      </c>
      <c r="D86" s="69" t="s">
        <v>85</v>
      </c>
      <c r="E86" s="70" t="s">
        <v>66</v>
      </c>
      <c r="F86" s="73"/>
      <c r="G86" s="73"/>
      <c r="H86" s="71">
        <f>SUM(H87+H90)</f>
        <v>822757.2</v>
      </c>
    </row>
    <row r="87" spans="2:8" ht="27" customHeight="1">
      <c r="B87" s="33" t="s">
        <v>89</v>
      </c>
      <c r="C87" s="30">
        <v>957</v>
      </c>
      <c r="D87" s="12" t="s">
        <v>85</v>
      </c>
      <c r="E87" s="10" t="s">
        <v>5</v>
      </c>
      <c r="F87" s="11"/>
      <c r="G87" s="10"/>
      <c r="H87" s="29">
        <f>SUM(H88)</f>
        <v>117000</v>
      </c>
    </row>
    <row r="88" spans="2:8" ht="27" customHeight="1">
      <c r="B88" s="33" t="s">
        <v>92</v>
      </c>
      <c r="C88" s="30">
        <v>957</v>
      </c>
      <c r="D88" s="12" t="s">
        <v>85</v>
      </c>
      <c r="E88" s="10" t="s">
        <v>5</v>
      </c>
      <c r="F88" s="11" t="s">
        <v>86</v>
      </c>
      <c r="G88" s="10"/>
      <c r="H88" s="29">
        <f>SUM(H89)</f>
        <v>117000</v>
      </c>
    </row>
    <row r="89" spans="2:8" ht="27" customHeight="1">
      <c r="B89" s="33" t="s">
        <v>90</v>
      </c>
      <c r="C89" s="30">
        <v>957</v>
      </c>
      <c r="D89" s="12" t="s">
        <v>85</v>
      </c>
      <c r="E89" s="10" t="s">
        <v>5</v>
      </c>
      <c r="F89" s="11" t="s">
        <v>87</v>
      </c>
      <c r="G89" s="10" t="s">
        <v>25</v>
      </c>
      <c r="H89" s="29">
        <v>117000</v>
      </c>
    </row>
    <row r="90" spans="2:8" ht="27" customHeight="1">
      <c r="B90" s="33" t="s">
        <v>101</v>
      </c>
      <c r="C90" s="30">
        <v>957</v>
      </c>
      <c r="D90" s="12" t="s">
        <v>85</v>
      </c>
      <c r="E90" s="10" t="s">
        <v>12</v>
      </c>
      <c r="F90" s="11"/>
      <c r="G90" s="10"/>
      <c r="H90" s="49">
        <f>SUM(H91:H92)</f>
        <v>705757.2</v>
      </c>
    </row>
    <row r="91" spans="2:8" ht="27" customHeight="1">
      <c r="B91" s="33" t="s">
        <v>90</v>
      </c>
      <c r="C91" s="30">
        <v>957</v>
      </c>
      <c r="D91" s="12" t="s">
        <v>85</v>
      </c>
      <c r="E91" s="10" t="s">
        <v>12</v>
      </c>
      <c r="F91" s="11" t="s">
        <v>103</v>
      </c>
      <c r="G91" s="10" t="s">
        <v>25</v>
      </c>
      <c r="H91" s="49">
        <v>705757.2</v>
      </c>
    </row>
    <row r="92" spans="2:8" ht="1.5" customHeight="1">
      <c r="B92" s="33"/>
      <c r="C92" s="30"/>
      <c r="D92" s="12"/>
      <c r="E92" s="10"/>
      <c r="F92" s="11"/>
      <c r="G92" s="10"/>
      <c r="H92" s="29"/>
    </row>
    <row r="93" spans="2:8" ht="14.25" customHeight="1">
      <c r="B93" s="40" t="s">
        <v>29</v>
      </c>
      <c r="C93" s="21">
        <v>957</v>
      </c>
      <c r="D93" s="16" t="s">
        <v>31</v>
      </c>
      <c r="E93" s="16" t="s">
        <v>66</v>
      </c>
      <c r="F93" s="16"/>
      <c r="G93" s="16"/>
      <c r="H93" s="32">
        <f aca="true" t="shared" si="0" ref="H93:H98">H94</f>
        <v>13800</v>
      </c>
    </row>
    <row r="94" spans="2:8" ht="14.25" customHeight="1">
      <c r="B94" s="33" t="s">
        <v>30</v>
      </c>
      <c r="C94" s="30">
        <v>957</v>
      </c>
      <c r="D94" s="14" t="s">
        <v>31</v>
      </c>
      <c r="E94" s="14" t="s">
        <v>4</v>
      </c>
      <c r="F94" s="14"/>
      <c r="G94" s="14"/>
      <c r="H94" s="29">
        <f t="shared" si="0"/>
        <v>13800</v>
      </c>
    </row>
    <row r="95" spans="2:8" ht="39.75" customHeight="1">
      <c r="B95" s="33" t="s">
        <v>115</v>
      </c>
      <c r="C95" s="30">
        <v>957</v>
      </c>
      <c r="D95" s="14" t="s">
        <v>31</v>
      </c>
      <c r="E95" s="14" t="s">
        <v>4</v>
      </c>
      <c r="F95" s="14" t="s">
        <v>52</v>
      </c>
      <c r="G95" s="14"/>
      <c r="H95" s="29">
        <f t="shared" si="0"/>
        <v>13800</v>
      </c>
    </row>
    <row r="96" spans="2:8" ht="14.25" customHeight="1">
      <c r="B96" s="34" t="s">
        <v>49</v>
      </c>
      <c r="C96" s="30">
        <v>957</v>
      </c>
      <c r="D96" s="14" t="s">
        <v>31</v>
      </c>
      <c r="E96" s="14" t="s">
        <v>4</v>
      </c>
      <c r="F96" s="14" t="s">
        <v>59</v>
      </c>
      <c r="G96" s="14"/>
      <c r="H96" s="29">
        <f t="shared" si="0"/>
        <v>13800</v>
      </c>
    </row>
    <row r="97" spans="2:8" ht="28.5" customHeight="1">
      <c r="B97" s="34" t="s">
        <v>61</v>
      </c>
      <c r="C97" s="30">
        <v>957</v>
      </c>
      <c r="D97" s="14" t="s">
        <v>31</v>
      </c>
      <c r="E97" s="14" t="s">
        <v>4</v>
      </c>
      <c r="F97" s="14" t="s">
        <v>60</v>
      </c>
      <c r="G97" s="14"/>
      <c r="H97" s="29">
        <f t="shared" si="0"/>
        <v>13800</v>
      </c>
    </row>
    <row r="98" spans="2:8" ht="27.75" customHeight="1">
      <c r="B98" s="33" t="s">
        <v>63</v>
      </c>
      <c r="C98" s="30">
        <v>957</v>
      </c>
      <c r="D98" s="14" t="s">
        <v>31</v>
      </c>
      <c r="E98" s="14" t="s">
        <v>4</v>
      </c>
      <c r="F98" s="14" t="s">
        <v>62</v>
      </c>
      <c r="G98" s="14"/>
      <c r="H98" s="29">
        <f t="shared" si="0"/>
        <v>13800</v>
      </c>
    </row>
    <row r="99" spans="2:8" ht="27" customHeight="1">
      <c r="B99" s="33" t="s">
        <v>28</v>
      </c>
      <c r="C99" s="30">
        <v>957</v>
      </c>
      <c r="D99" s="14" t="s">
        <v>31</v>
      </c>
      <c r="E99" s="14" t="s">
        <v>4</v>
      </c>
      <c r="F99" s="14" t="s">
        <v>62</v>
      </c>
      <c r="G99" s="14" t="s">
        <v>25</v>
      </c>
      <c r="H99" s="29">
        <v>13800</v>
      </c>
    </row>
    <row r="100" spans="2:8" ht="0.75" customHeight="1" hidden="1">
      <c r="B100" s="38"/>
      <c r="C100" s="18"/>
      <c r="D100" s="16"/>
      <c r="E100" s="16"/>
      <c r="F100" s="16"/>
      <c r="G100" s="16"/>
      <c r="H100" s="32"/>
    </row>
    <row r="101" spans="2:8" ht="19.5" customHeight="1" hidden="1">
      <c r="B101" s="35"/>
      <c r="C101" s="30"/>
      <c r="D101" s="11"/>
      <c r="E101" s="11"/>
      <c r="F101" s="11"/>
      <c r="G101" s="14"/>
      <c r="H101" s="29"/>
    </row>
    <row r="102" spans="2:8" ht="0.75" customHeight="1" hidden="1">
      <c r="B102" s="33"/>
      <c r="C102" s="30"/>
      <c r="D102" s="11"/>
      <c r="E102" s="11"/>
      <c r="F102" s="37"/>
      <c r="G102" s="14"/>
      <c r="H102" s="29"/>
    </row>
    <row r="103" spans="2:8" ht="18.75" customHeight="1" hidden="1">
      <c r="B103" s="34"/>
      <c r="C103" s="30"/>
      <c r="D103" s="11"/>
      <c r="E103" s="11"/>
      <c r="F103" s="37"/>
      <c r="G103" s="14"/>
      <c r="H103" s="29"/>
    </row>
    <row r="104" spans="2:8" ht="0.75" customHeight="1" hidden="1">
      <c r="B104" s="34"/>
      <c r="C104" s="30"/>
      <c r="D104" s="11"/>
      <c r="E104" s="11"/>
      <c r="F104" s="37"/>
      <c r="G104" s="14"/>
      <c r="H104" s="29"/>
    </row>
    <row r="105" spans="2:8" ht="37.5" customHeight="1" hidden="1">
      <c r="B105" s="33"/>
      <c r="C105" s="30"/>
      <c r="D105" s="11"/>
      <c r="E105" s="11"/>
      <c r="F105" s="37"/>
      <c r="G105" s="14"/>
      <c r="H105" s="29"/>
    </row>
    <row r="106" spans="2:8" ht="24.75" customHeight="1" hidden="1">
      <c r="B106" s="33"/>
      <c r="C106" s="30"/>
      <c r="D106" s="11"/>
      <c r="E106" s="11"/>
      <c r="F106" s="37"/>
      <c r="G106" s="14"/>
      <c r="H106" s="29"/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2020-02-17T04:30:18Z</cp:lastPrinted>
  <dcterms:created xsi:type="dcterms:W3CDTF">1996-10-08T23:32:33Z</dcterms:created>
  <dcterms:modified xsi:type="dcterms:W3CDTF">2022-02-17T10:32:46Z</dcterms:modified>
  <cp:category/>
  <cp:version/>
  <cp:contentType/>
  <cp:contentStatus/>
</cp:coreProperties>
</file>