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7" activeTab="0"/>
  </bookViews>
  <sheets>
    <sheet name="ведомств.2021" sheetId="1" r:id="rId1"/>
  </sheets>
  <definedNames/>
  <calcPr fullCalcOnLoad="1"/>
</workbook>
</file>

<file path=xl/sharedStrings.xml><?xml version="1.0" encoding="utf-8"?>
<sst xmlns="http://schemas.openxmlformats.org/spreadsheetml/2006/main" count="345" uniqueCount="117">
  <si>
    <t>Наименование</t>
  </si>
  <si>
    <t>Сумма</t>
  </si>
  <si>
    <t>ВСЕГО</t>
  </si>
  <si>
    <t>Общегосударственные вопросы</t>
  </si>
  <si>
    <t>01</t>
  </si>
  <si>
    <t>02</t>
  </si>
  <si>
    <t>Центральный аппарат</t>
  </si>
  <si>
    <t>Глава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</si>
  <si>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</si>
  <si>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</si>
  <si>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</si>
  <si>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</si>
  <si>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</si>
  <si>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</si>
  <si>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</si>
  <si>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</si>
  <si>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Благоустройство</t>
  </si>
  <si>
    <t>Уплата налога на имущество организаций, земельного и транспортного налогов</t>
  </si>
  <si>
    <t>Организация работы органов управления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</si>
  <si>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</si>
  <si>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10</t>
  </si>
  <si>
    <t>Обеспечение пожарной безопасности</t>
  </si>
  <si>
    <t>рублей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</si>
  <si>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</si>
  <si>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</si>
  <si>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</si>
  <si>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</si>
  <si>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</si>
  <si>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</si>
  <si>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Культура и кинематография</t>
  </si>
  <si>
    <t xml:space="preserve">Культура 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</si>
  <si>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</si>
  <si>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</si>
  <si>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Целевая статья</t>
  </si>
  <si>
    <t>Группа вида расхода</t>
  </si>
  <si>
    <t>Ведомство</t>
  </si>
  <si>
    <t>Раздел</t>
  </si>
  <si>
    <t>Подраздел</t>
  </si>
  <si>
    <t>Непрограммные направления деятельности</t>
  </si>
  <si>
    <t>Расходы общегосударственного характера</t>
  </si>
  <si>
    <t>Финансовое обеспечение выполнения функций муниципальными органами</t>
  </si>
  <si>
    <t>99 0 00 00000</t>
  </si>
  <si>
    <t>99 0 04 00000</t>
  </si>
  <si>
    <t>99 0 04 20300</t>
  </si>
  <si>
    <t>99 0 04 20400</t>
  </si>
  <si>
    <t>99 0 04 20401</t>
  </si>
  <si>
    <t>Осуществление полномочий по первичному воинскому учету на территориях, где отсутствуют военные комиссариаты</t>
  </si>
  <si>
    <t>91 0 00 00000</t>
  </si>
  <si>
    <t>Иные расходы на реализацию отраслевых мероприятий</t>
  </si>
  <si>
    <t>92 0 00 00000</t>
  </si>
  <si>
    <t>93 0 00 00000</t>
  </si>
  <si>
    <t>Закупка товаров, работ и услуг для обеспечения государственных (муниципальных) нужд</t>
  </si>
  <si>
    <t>Расходы на реализацию меропиятий муниципальных программ по содержанию пожарных дружин</t>
  </si>
  <si>
    <t>Расходы на реализацию меропиятий муниципальных программ по уличному освещению</t>
  </si>
  <si>
    <t>92 0 07 00000</t>
  </si>
  <si>
    <t>Расходы на реализацию меропиятий муниципальных программ по благоустройству</t>
  </si>
  <si>
    <t>93 0 07 00000</t>
  </si>
  <si>
    <t>93 0 07 44000</t>
  </si>
  <si>
    <t>Расходы на реализацию муниципальных программ по развитию культуры</t>
  </si>
  <si>
    <t>93 0 07 44008</t>
  </si>
  <si>
    <t>Организация и проведение мероприятий в сфере культуры на территории Нижнеусцелемовского с/п</t>
  </si>
  <si>
    <t>Организация пожарной безопасности на территории Нижнеусцелемовского с/п</t>
  </si>
  <si>
    <t>Администрация Нижнеусцелемовского сельского поселения</t>
  </si>
  <si>
    <t>00</t>
  </si>
  <si>
    <t>99 0 0400000</t>
  </si>
  <si>
    <t>99 0 04 51180</t>
  </si>
  <si>
    <t>99 0 89 20401</t>
  </si>
  <si>
    <t>91 1 07 00000</t>
  </si>
  <si>
    <t>91 1 07 79510</t>
  </si>
  <si>
    <t>91 1 07 79515</t>
  </si>
  <si>
    <t>92 107 61000</t>
  </si>
  <si>
    <t>92 1 07 61008</t>
  </si>
  <si>
    <t>92 2 07 65000</t>
  </si>
  <si>
    <t>92 2 07 65008</t>
  </si>
  <si>
    <t>ДРУГИЕ ОБЩЕГОСУДАРСТВЕННЫЕ РАСХОДЫ</t>
  </si>
  <si>
    <t>13</t>
  </si>
  <si>
    <t>Создание административных комиссий и определение перечня должностных лиц, уполномоченных  составлять протоколы  об административных правонарушениях</t>
  </si>
  <si>
    <t>99 0 04 99090</t>
  </si>
  <si>
    <t>ВЕДОМСТВЕННАЯ СТРУКТУРА     РАСХОДОВ МЕСТНОГО БЮДЖЕТА  НА 2021 ГОД</t>
  </si>
  <si>
    <r>
      <t xml:space="preserve">                                 Приложение </t>
    </r>
    <r>
      <rPr>
        <b/>
        <sz val="10"/>
        <rFont val="Times New Roman"/>
        <family val="1"/>
      </rPr>
      <t xml:space="preserve">6 </t>
    </r>
    <r>
      <rPr>
        <sz val="10"/>
        <rFont val="Times New Roman"/>
        <family val="1"/>
      </rPr>
      <t xml:space="preserve">                                           к Решению Совета депутатов Нижнеусцелемовского сельского поселения  " О бюджете Нижнеусцелемовского сельского поселения на 2021 г и плановый период 2022-23 гг от 29.12.2020 г.    № 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</si>
  <si>
    <t>МП «Обеспечение пожарной безопасности на территории Нижнеусцелемовского сельского поселения на 2021-2030 годы».</t>
  </si>
  <si>
    <t>МП "Благоустройство территории Нижнеусцелемовского сельского поселения на 2021-2030 годы"</t>
  </si>
  <si>
    <t>МП "Благоустройство территории Нижнеусцелемовского сельского поселения на 2021-2030 годы" (уличное освещение)</t>
  </si>
  <si>
    <t>МП "Благоустройство территории Нижнеусцелемовского сельского поселения на 2021-2030 годы" (Прочие мероприятия)</t>
  </si>
  <si>
    <t>МП "Комплексная программа по развитию культуры и массового спорта на  территории Нижнеусцелемовского сельского поселения на 2021-2030 годы" (культура)</t>
  </si>
  <si>
    <t>Национальная экономика</t>
  </si>
  <si>
    <t>Дорожное хозяйство (дорожные фонды)</t>
  </si>
  <si>
    <t>09</t>
  </si>
  <si>
    <t>68 0 00 00000</t>
  </si>
  <si>
    <t>МП "Повышение безопасности дорожного движения Нижнеусцелемовского сельского поселения в 2021-2030 г"</t>
  </si>
  <si>
    <t>68 1 07 00120</t>
  </si>
  <si>
    <t>68 1 07 00000</t>
  </si>
  <si>
    <t>72 0 00 0000</t>
  </si>
  <si>
    <t>Расходы на реализацию мероприятий муниципальных программ</t>
  </si>
  <si>
    <t>72 0 07 60990</t>
  </si>
  <si>
    <t>414</t>
  </si>
  <si>
    <t>Газификация Уйского Муниципального района  на 2020-2022 гг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</si>
  <si>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</si>
  <si>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жилищно-коммунального хозяйства</t>
  </si>
  <si>
    <t>МП "Подготовка земельных участков для освоения в целях жилищного строительства в Уйском муниципальном районе на 2017-2021 года"</t>
  </si>
  <si>
    <t>69 0 07 00000</t>
  </si>
  <si>
    <t>69 0 07 S3020</t>
  </si>
  <si>
    <t>Коммунальное хозяйство</t>
  </si>
  <si>
    <t>Муниципальная программа "Программа комплексного развития коммунальной инфраструктуры Нижнеусцелемовского сельского поселения на период до 2027 года"</t>
  </si>
  <si>
    <t>71 0 00 00000</t>
  </si>
  <si>
    <t>71 0 07 60990</t>
  </si>
  <si>
    <t>Переданные полномочия по содержанию на территории с/поселения мест захоронения, организации ритуальных услуг</t>
  </si>
  <si>
    <t>99 0 07 04000</t>
  </si>
  <si>
    <t>Охрана окружающей среды</t>
  </si>
  <si>
    <t>06</t>
  </si>
  <si>
    <t>МП "Охрана окружающей среды Нижнеусцелемовского сельского поселения на 2018-2030  гг"</t>
  </si>
  <si>
    <t>Расходы на реализацию  мероприятий муниципальных программ</t>
  </si>
  <si>
    <t>Сбор, удаление отходов и очистка сточных вод</t>
  </si>
  <si>
    <t>56 0 07 00000</t>
  </si>
  <si>
    <t>56 0 07 60990</t>
  </si>
  <si>
    <t xml:space="preserve"> Другие вопросы в области охраны окружающей среды</t>
  </si>
  <si>
    <t>56 0 G2 43120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</si>
</sst>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_);_(* \(#,##0\);_(* &quot;-&quot;??_);_(@_)"/>
    <numFmt numFmtId="194" formatCode="#,##0.000"/>
    <numFmt numFmtId="195" formatCode="[$-FC19]d\ mmmm\ yyyy\ &quot;г.&quot;"/>
    <numFmt numFmtId="196" formatCode="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CB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center"/>
    </xf>
    <xf numFmtId="49" fontId="4" fillId="10" borderId="11" xfId="0" applyNumberFormat="1" applyFont="1" applyFill="1" applyBorder="1" applyAlignment="1">
      <alignment horizontal="center"/>
    </xf>
    <xf numFmtId="49" fontId="4" fillId="10" borderId="10" xfId="0" applyNumberFormat="1" applyFont="1" applyFill="1" applyBorder="1" applyAlignment="1">
      <alignment horizontal="center"/>
    </xf>
    <xf numFmtId="3" fontId="4" fillId="1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right" vertical="distributed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92"/>
  <sheetViews>
    <sheetView tabSelected="1" zoomScale="120" zoomScaleNormal="120" zoomScalePageLayoutView="0" workbookViewId="0" topLeftCell="A4">
      <selection activeCell="G66" sqref="G66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7.140625" style="2" customWidth="1"/>
    <col min="6" max="6" width="13.57421875" style="2" customWidth="1"/>
    <col min="7" max="7" width="6.7109375" style="2" customWidth="1"/>
    <col min="8" max="8" width="13.8515625" style="4" customWidth="1"/>
    <col min="9" max="9" width="9.140625" style="0" hidden="1" customWidth="1"/>
    <col min="10" max="10" width="15.7109375" style="0" customWidth="1"/>
  </cols>
  <sheetData>
    <row r="1" spans="4:9" ht="85.5" customHeight="1">
      <c r="D1" s="64" t="s">
        <v>79</v>
      </c>
      <c r="E1" s="64"/>
      <c r="F1" s="64"/>
      <c r="G1" s="64"/>
      <c r="H1" s="64"/>
      <c r="I1" s="64"/>
    </row>
    <row r="2" spans="2:8" ht="33" customHeight="1">
      <c r="B2" s="65" t="s">
        <v>78</v>
      </c>
      <c r="C2" s="65"/>
      <c r="D2" s="65"/>
      <c r="E2" s="65"/>
      <c r="F2" s="65"/>
      <c r="G2" s="65"/>
      <c r="H2" s="65"/>
    </row>
    <row r="3" spans="2:8" ht="12.75" customHeight="1">
      <c r="B3" s="26"/>
      <c r="C3" s="26"/>
      <c r="D3" s="26"/>
      <c r="E3" s="26"/>
      <c r="F3" s="26"/>
      <c r="G3" s="26"/>
      <c r="H3" s="31" t="s">
        <v>22</v>
      </c>
    </row>
    <row r="4" spans="2:8" ht="75.75" customHeight="1">
      <c r="B4" s="27" t="s">
        <v>0</v>
      </c>
      <c r="C4" s="28" t="s">
        <v>35</v>
      </c>
      <c r="D4" s="27" t="s">
        <v>36</v>
      </c>
      <c r="E4" s="28" t="s">
        <v>37</v>
      </c>
      <c r="F4" s="28" t="s">
        <v>33</v>
      </c>
      <c r="G4" s="28" t="s">
        <v>34</v>
      </c>
      <c r="H4" s="36" t="s">
        <v>1</v>
      </c>
    </row>
    <row r="5" spans="2:8" ht="18" customHeight="1">
      <c r="B5" s="5" t="s">
        <v>2</v>
      </c>
      <c r="C5" s="6"/>
      <c r="D5" s="6"/>
      <c r="E5" s="6"/>
      <c r="F5" s="7"/>
      <c r="G5" s="6"/>
      <c r="H5" s="57">
        <f>SUM(H6)</f>
        <v>8043853.090000001</v>
      </c>
    </row>
    <row r="6" spans="2:8" ht="31.5">
      <c r="B6" s="39" t="s">
        <v>62</v>
      </c>
      <c r="C6" s="8">
        <v>957</v>
      </c>
      <c r="D6" s="9"/>
      <c r="E6" s="9"/>
      <c r="F6" s="9"/>
      <c r="G6" s="9"/>
      <c r="H6" s="58">
        <f>SUM(H7+H31+H38+H49+H54+H78+H86)</f>
        <v>8043853.090000001</v>
      </c>
    </row>
    <row r="7" spans="2:10" ht="12.75">
      <c r="B7" s="22" t="s">
        <v>3</v>
      </c>
      <c r="C7" s="21">
        <v>957</v>
      </c>
      <c r="D7" s="16" t="s">
        <v>4</v>
      </c>
      <c r="E7" s="16" t="s">
        <v>63</v>
      </c>
      <c r="F7" s="19"/>
      <c r="G7" s="19"/>
      <c r="H7" s="46">
        <f>SUM(H8+H13+H25)</f>
        <v>2958936.14</v>
      </c>
      <c r="J7" s="1"/>
    </row>
    <row r="8" spans="2:8" ht="25.5" customHeight="1">
      <c r="B8" s="32" t="s">
        <v>19</v>
      </c>
      <c r="C8" s="30">
        <v>957</v>
      </c>
      <c r="D8" s="10" t="s">
        <v>4</v>
      </c>
      <c r="E8" s="10" t="s">
        <v>5</v>
      </c>
      <c r="F8" s="10"/>
      <c r="G8" s="10"/>
      <c r="H8" s="45">
        <f>H10</f>
        <v>482049</v>
      </c>
    </row>
    <row r="9" spans="2:8" ht="12.75">
      <c r="B9" s="32" t="s">
        <v>38</v>
      </c>
      <c r="C9" s="30">
        <v>957</v>
      </c>
      <c r="D9" s="10" t="s">
        <v>4</v>
      </c>
      <c r="E9" s="10" t="s">
        <v>5</v>
      </c>
      <c r="F9" s="10" t="s">
        <v>41</v>
      </c>
      <c r="G9" s="10"/>
      <c r="H9" s="45">
        <f>H10</f>
        <v>482049</v>
      </c>
    </row>
    <row r="10" spans="2:8" ht="17.25" customHeight="1">
      <c r="B10" s="32" t="s">
        <v>39</v>
      </c>
      <c r="C10" s="30">
        <v>957</v>
      </c>
      <c r="D10" s="10" t="s">
        <v>4</v>
      </c>
      <c r="E10" s="10" t="s">
        <v>5</v>
      </c>
      <c r="F10" s="10" t="s">
        <v>42</v>
      </c>
      <c r="G10" s="10"/>
      <c r="H10" s="45">
        <f>H11</f>
        <v>482049</v>
      </c>
    </row>
    <row r="11" spans="2:8" ht="15.75" customHeight="1">
      <c r="B11" s="32" t="s">
        <v>7</v>
      </c>
      <c r="C11" s="30">
        <v>957</v>
      </c>
      <c r="D11" s="10" t="s">
        <v>4</v>
      </c>
      <c r="E11" s="10" t="s">
        <v>5</v>
      </c>
      <c r="F11" s="10" t="s">
        <v>43</v>
      </c>
      <c r="G11" s="10"/>
      <c r="H11" s="45">
        <f>H12</f>
        <v>482049</v>
      </c>
    </row>
    <row r="12" spans="2:8" ht="51.75" customHeight="1">
      <c r="B12" s="32" t="s">
        <v>24</v>
      </c>
      <c r="C12" s="30">
        <v>957</v>
      </c>
      <c r="D12" s="10" t="s">
        <v>4</v>
      </c>
      <c r="E12" s="10" t="s">
        <v>5</v>
      </c>
      <c r="F12" s="10" t="s">
        <v>43</v>
      </c>
      <c r="G12" s="10" t="s">
        <v>23</v>
      </c>
      <c r="H12" s="45">
        <v>482049</v>
      </c>
    </row>
    <row r="13" spans="2:8" ht="48.75" customHeight="1">
      <c r="B13" s="32" t="s">
        <v>10</v>
      </c>
      <c r="C13" s="30">
        <v>957</v>
      </c>
      <c r="D13" s="10" t="s">
        <v>4</v>
      </c>
      <c r="E13" s="10" t="s">
        <v>9</v>
      </c>
      <c r="F13" s="10"/>
      <c r="G13" s="10"/>
      <c r="H13" s="45">
        <f>H14</f>
        <v>2476707.14</v>
      </c>
    </row>
    <row r="14" spans="2:8" ht="20.25" customHeight="1">
      <c r="B14" s="32" t="s">
        <v>38</v>
      </c>
      <c r="C14" s="30">
        <v>957</v>
      </c>
      <c r="D14" s="10" t="s">
        <v>4</v>
      </c>
      <c r="E14" s="10" t="s">
        <v>9</v>
      </c>
      <c r="F14" s="10" t="s">
        <v>64</v>
      </c>
      <c r="G14" s="10"/>
      <c r="H14" s="45">
        <f>H15+H21</f>
        <v>2476707.14</v>
      </c>
    </row>
    <row r="15" spans="2:8" ht="15.75" customHeight="1">
      <c r="B15" s="32" t="s">
        <v>39</v>
      </c>
      <c r="C15" s="30">
        <v>957</v>
      </c>
      <c r="D15" s="10" t="s">
        <v>4</v>
      </c>
      <c r="E15" s="10" t="s">
        <v>9</v>
      </c>
      <c r="F15" s="10" t="s">
        <v>44</v>
      </c>
      <c r="G15" s="10"/>
      <c r="H15" s="45">
        <f>H16</f>
        <v>2469960.14</v>
      </c>
    </row>
    <row r="16" spans="2:9" ht="12.75">
      <c r="B16" s="32" t="s">
        <v>6</v>
      </c>
      <c r="C16" s="30">
        <v>957</v>
      </c>
      <c r="D16" s="10" t="s">
        <v>4</v>
      </c>
      <c r="E16" s="10" t="s">
        <v>9</v>
      </c>
      <c r="F16" s="10" t="s">
        <v>45</v>
      </c>
      <c r="G16" s="10"/>
      <c r="H16" s="45">
        <f>H17</f>
        <v>2469960.14</v>
      </c>
      <c r="I16" s="1"/>
    </row>
    <row r="17" spans="2:9" ht="25.5">
      <c r="B17" s="32" t="s">
        <v>18</v>
      </c>
      <c r="C17" s="30">
        <v>957</v>
      </c>
      <c r="D17" s="10" t="s">
        <v>4</v>
      </c>
      <c r="E17" s="10" t="s">
        <v>9</v>
      </c>
      <c r="F17" s="10" t="s">
        <v>45</v>
      </c>
      <c r="G17" s="10"/>
      <c r="H17" s="45">
        <f>SUM(H18:H19)</f>
        <v>2469960.14</v>
      </c>
      <c r="I17" s="1"/>
    </row>
    <row r="18" spans="2:9" ht="63.75">
      <c r="B18" s="32" t="s">
        <v>24</v>
      </c>
      <c r="C18" s="30">
        <v>957</v>
      </c>
      <c r="D18" s="10" t="s">
        <v>4</v>
      </c>
      <c r="E18" s="10" t="s">
        <v>9</v>
      </c>
      <c r="F18" s="10" t="s">
        <v>45</v>
      </c>
      <c r="G18" s="10" t="s">
        <v>23</v>
      </c>
      <c r="H18" s="45">
        <v>1544347</v>
      </c>
      <c r="I18" s="1"/>
    </row>
    <row r="19" spans="2:9" ht="25.5">
      <c r="B19" s="32" t="s">
        <v>51</v>
      </c>
      <c r="C19" s="30">
        <v>957</v>
      </c>
      <c r="D19" s="10" t="s">
        <v>4</v>
      </c>
      <c r="E19" s="10" t="s">
        <v>9</v>
      </c>
      <c r="F19" s="10" t="s">
        <v>45</v>
      </c>
      <c r="G19" s="10" t="s">
        <v>25</v>
      </c>
      <c r="H19" s="45">
        <v>925613.14</v>
      </c>
      <c r="I19" s="1"/>
    </row>
    <row r="20" spans="2:9" ht="1.5" customHeight="1">
      <c r="B20" s="32"/>
      <c r="C20" s="30"/>
      <c r="D20" s="10"/>
      <c r="E20" s="10"/>
      <c r="F20" s="10"/>
      <c r="G20" s="10"/>
      <c r="H20" s="29"/>
      <c r="I20" s="1"/>
    </row>
    <row r="21" spans="2:9" ht="25.5">
      <c r="B21" s="32" t="s">
        <v>17</v>
      </c>
      <c r="C21" s="30">
        <v>957</v>
      </c>
      <c r="D21" s="10" t="s">
        <v>4</v>
      </c>
      <c r="E21" s="10" t="s">
        <v>9</v>
      </c>
      <c r="F21" s="10" t="s">
        <v>66</v>
      </c>
      <c r="G21" s="10"/>
      <c r="H21" s="45">
        <f>H22</f>
        <v>6747</v>
      </c>
      <c r="I21" s="1"/>
    </row>
    <row r="22" spans="2:9" ht="25.5">
      <c r="B22" s="32" t="s">
        <v>40</v>
      </c>
      <c r="C22" s="30">
        <v>957</v>
      </c>
      <c r="D22" s="10" t="s">
        <v>4</v>
      </c>
      <c r="E22" s="10" t="s">
        <v>9</v>
      </c>
      <c r="F22" s="10" t="s">
        <v>66</v>
      </c>
      <c r="G22" s="10"/>
      <c r="H22" s="45">
        <f>H23</f>
        <v>6747</v>
      </c>
      <c r="I22" s="1"/>
    </row>
    <row r="23" spans="2:9" ht="23.25" customHeight="1">
      <c r="B23" s="32" t="s">
        <v>27</v>
      </c>
      <c r="C23" s="30">
        <v>957</v>
      </c>
      <c r="D23" s="10" t="s">
        <v>4</v>
      </c>
      <c r="E23" s="10" t="s">
        <v>9</v>
      </c>
      <c r="F23" s="10" t="s">
        <v>66</v>
      </c>
      <c r="G23" s="10" t="s">
        <v>26</v>
      </c>
      <c r="H23" s="45">
        <v>6747</v>
      </c>
      <c r="I23" s="1"/>
    </row>
    <row r="24" spans="2:9" ht="12.75" hidden="1">
      <c r="B24" s="40"/>
      <c r="C24" s="41"/>
      <c r="D24" s="42"/>
      <c r="E24" s="43"/>
      <c r="F24" s="43"/>
      <c r="G24" s="43"/>
      <c r="H24" s="44"/>
      <c r="I24" s="1"/>
    </row>
    <row r="25" spans="2:9" ht="16.5" customHeight="1">
      <c r="B25" s="60" t="s">
        <v>74</v>
      </c>
      <c r="C25" s="61">
        <v>957</v>
      </c>
      <c r="D25" s="62" t="s">
        <v>4</v>
      </c>
      <c r="E25" s="62" t="s">
        <v>75</v>
      </c>
      <c r="F25" s="62"/>
      <c r="G25" s="62"/>
      <c r="H25" s="63">
        <f>SUM(H26)</f>
        <v>180</v>
      </c>
      <c r="I25" s="1"/>
    </row>
    <row r="26" spans="2:9" ht="16.5" customHeight="1">
      <c r="B26" s="32" t="s">
        <v>38</v>
      </c>
      <c r="C26" s="30">
        <v>957</v>
      </c>
      <c r="D26" s="10" t="s">
        <v>4</v>
      </c>
      <c r="E26" s="10" t="s">
        <v>75</v>
      </c>
      <c r="F26" s="10" t="s">
        <v>77</v>
      </c>
      <c r="G26" s="10"/>
      <c r="H26" s="45">
        <f>SUM(H27)</f>
        <v>180</v>
      </c>
      <c r="I26" s="1"/>
    </row>
    <row r="27" spans="2:9" ht="16.5" customHeight="1">
      <c r="B27" s="32" t="s">
        <v>39</v>
      </c>
      <c r="C27" s="30">
        <v>957</v>
      </c>
      <c r="D27" s="10" t="s">
        <v>4</v>
      </c>
      <c r="E27" s="10" t="s">
        <v>75</v>
      </c>
      <c r="F27" s="10" t="s">
        <v>77</v>
      </c>
      <c r="G27" s="10"/>
      <c r="H27" s="45">
        <f>SUM(H28)</f>
        <v>180</v>
      </c>
      <c r="I27" s="1"/>
    </row>
    <row r="28" spans="2:9" ht="27.75" customHeight="1">
      <c r="B28" s="32" t="s">
        <v>51</v>
      </c>
      <c r="C28" s="30">
        <v>957</v>
      </c>
      <c r="D28" s="10" t="s">
        <v>4</v>
      </c>
      <c r="E28" s="10" t="s">
        <v>75</v>
      </c>
      <c r="F28" s="10" t="s">
        <v>77</v>
      </c>
      <c r="G28" s="10" t="s">
        <v>25</v>
      </c>
      <c r="H28" s="45">
        <f>SUM(H29)</f>
        <v>180</v>
      </c>
      <c r="I28" s="1"/>
    </row>
    <row r="29" spans="2:9" ht="37.5" customHeight="1">
      <c r="B29" s="32" t="s">
        <v>76</v>
      </c>
      <c r="C29" s="30">
        <v>957</v>
      </c>
      <c r="D29" s="10" t="s">
        <v>4</v>
      </c>
      <c r="E29" s="10" t="s">
        <v>75</v>
      </c>
      <c r="F29" s="10" t="s">
        <v>77</v>
      </c>
      <c r="G29" s="10" t="s">
        <v>25</v>
      </c>
      <c r="H29" s="45">
        <v>180</v>
      </c>
      <c r="I29" s="1"/>
    </row>
    <row r="30" spans="2:9" ht="27" customHeight="1" hidden="1">
      <c r="B30" s="32" t="s">
        <v>51</v>
      </c>
      <c r="C30" s="30">
        <v>957</v>
      </c>
      <c r="D30" s="10" t="s">
        <v>4</v>
      </c>
      <c r="E30" s="10" t="s">
        <v>75</v>
      </c>
      <c r="F30" s="10" t="s">
        <v>77</v>
      </c>
      <c r="G30" s="10" t="s">
        <v>25</v>
      </c>
      <c r="H30" s="29">
        <v>180</v>
      </c>
      <c r="I30" s="1"/>
    </row>
    <row r="31" spans="2:8" ht="12.75">
      <c r="B31" s="17" t="s">
        <v>13</v>
      </c>
      <c r="C31" s="21">
        <v>957</v>
      </c>
      <c r="D31" s="18" t="s">
        <v>5</v>
      </c>
      <c r="E31" s="16" t="s">
        <v>63</v>
      </c>
      <c r="F31" s="16"/>
      <c r="G31" s="16"/>
      <c r="H31" s="46">
        <f>H32</f>
        <v>113303</v>
      </c>
    </row>
    <row r="32" spans="2:8" ht="12.75">
      <c r="B32" s="33" t="s">
        <v>14</v>
      </c>
      <c r="C32" s="30">
        <v>957</v>
      </c>
      <c r="D32" s="12" t="s">
        <v>5</v>
      </c>
      <c r="E32" s="10" t="s">
        <v>8</v>
      </c>
      <c r="F32" s="10"/>
      <c r="G32" s="10"/>
      <c r="H32" s="45">
        <f>H33</f>
        <v>113303</v>
      </c>
    </row>
    <row r="33" spans="2:8" ht="12.75">
      <c r="B33" s="32" t="s">
        <v>38</v>
      </c>
      <c r="C33" s="30">
        <v>957</v>
      </c>
      <c r="D33" s="12" t="s">
        <v>5</v>
      </c>
      <c r="E33" s="10" t="s">
        <v>8</v>
      </c>
      <c r="F33" s="10" t="s">
        <v>41</v>
      </c>
      <c r="G33" s="10"/>
      <c r="H33" s="45">
        <f>H34</f>
        <v>113303</v>
      </c>
    </row>
    <row r="34" spans="2:8" ht="12.75">
      <c r="B34" s="32" t="s">
        <v>39</v>
      </c>
      <c r="C34" s="30">
        <v>957</v>
      </c>
      <c r="D34" s="13" t="s">
        <v>5</v>
      </c>
      <c r="E34" s="14" t="s">
        <v>8</v>
      </c>
      <c r="F34" s="14" t="s">
        <v>42</v>
      </c>
      <c r="G34" s="14"/>
      <c r="H34" s="45">
        <f>H35</f>
        <v>113303</v>
      </c>
    </row>
    <row r="35" spans="2:8" ht="38.25">
      <c r="B35" s="35" t="s">
        <v>46</v>
      </c>
      <c r="C35" s="30">
        <v>957</v>
      </c>
      <c r="D35" s="12" t="s">
        <v>5</v>
      </c>
      <c r="E35" s="10" t="s">
        <v>8</v>
      </c>
      <c r="F35" s="11" t="s">
        <v>65</v>
      </c>
      <c r="G35" s="10"/>
      <c r="H35" s="45">
        <f>H36+H37</f>
        <v>113303</v>
      </c>
    </row>
    <row r="36" spans="2:8" ht="51.75" customHeight="1">
      <c r="B36" s="32" t="s">
        <v>32</v>
      </c>
      <c r="C36" s="30">
        <v>957</v>
      </c>
      <c r="D36" s="12" t="s">
        <v>5</v>
      </c>
      <c r="E36" s="10" t="s">
        <v>8</v>
      </c>
      <c r="F36" s="10" t="s">
        <v>65</v>
      </c>
      <c r="G36" s="10" t="s">
        <v>23</v>
      </c>
      <c r="H36" s="45">
        <v>113303</v>
      </c>
    </row>
    <row r="37" spans="2:8" ht="3" customHeight="1">
      <c r="B37" s="32"/>
      <c r="C37" s="30"/>
      <c r="D37" s="12"/>
      <c r="E37" s="10"/>
      <c r="F37" s="10"/>
      <c r="G37" s="10"/>
      <c r="H37" s="29"/>
    </row>
    <row r="38" spans="1:8" s="24" customFormat="1" ht="12.75">
      <c r="A38" s="15"/>
      <c r="B38" s="23" t="s">
        <v>15</v>
      </c>
      <c r="C38" s="21">
        <v>957</v>
      </c>
      <c r="D38" s="18" t="s">
        <v>8</v>
      </c>
      <c r="E38" s="16" t="s">
        <v>63</v>
      </c>
      <c r="F38" s="16"/>
      <c r="G38" s="16"/>
      <c r="H38" s="46">
        <f>H39</f>
        <v>1793089.87</v>
      </c>
    </row>
    <row r="39" spans="1:8" s="24" customFormat="1" ht="12.75">
      <c r="A39" s="15"/>
      <c r="B39" s="34" t="s">
        <v>21</v>
      </c>
      <c r="C39" s="30">
        <v>957</v>
      </c>
      <c r="D39" s="25" t="s">
        <v>8</v>
      </c>
      <c r="E39" s="11" t="s">
        <v>20</v>
      </c>
      <c r="F39" s="11"/>
      <c r="G39" s="11"/>
      <c r="H39" s="47">
        <f>H40</f>
        <v>1793089.87</v>
      </c>
    </row>
    <row r="40" spans="1:8" s="24" customFormat="1" ht="37.5" customHeight="1">
      <c r="A40" s="15"/>
      <c r="B40" s="32" t="s">
        <v>80</v>
      </c>
      <c r="C40" s="30">
        <v>957</v>
      </c>
      <c r="D40" s="25" t="s">
        <v>8</v>
      </c>
      <c r="E40" s="11" t="s">
        <v>20</v>
      </c>
      <c r="F40" s="11" t="s">
        <v>47</v>
      </c>
      <c r="G40" s="11"/>
      <c r="H40" s="47">
        <f>H41</f>
        <v>1793089.87</v>
      </c>
    </row>
    <row r="41" spans="1:8" s="24" customFormat="1" ht="16.5" customHeight="1">
      <c r="A41" s="15"/>
      <c r="B41" s="32" t="s">
        <v>48</v>
      </c>
      <c r="C41" s="30">
        <v>957</v>
      </c>
      <c r="D41" s="25" t="s">
        <v>8</v>
      </c>
      <c r="E41" s="11" t="s">
        <v>20</v>
      </c>
      <c r="F41" s="11" t="s">
        <v>67</v>
      </c>
      <c r="G41" s="11"/>
      <c r="H41" s="47">
        <f>H42</f>
        <v>1793089.87</v>
      </c>
    </row>
    <row r="42" spans="1:8" s="24" customFormat="1" ht="25.5">
      <c r="A42" s="15"/>
      <c r="B42" s="38" t="s">
        <v>52</v>
      </c>
      <c r="C42" s="30">
        <v>957</v>
      </c>
      <c r="D42" s="25" t="s">
        <v>8</v>
      </c>
      <c r="E42" s="11" t="s">
        <v>20</v>
      </c>
      <c r="F42" s="11" t="s">
        <v>68</v>
      </c>
      <c r="G42" s="11"/>
      <c r="H42" s="47">
        <f>H43</f>
        <v>1793089.87</v>
      </c>
    </row>
    <row r="43" spans="1:8" s="24" customFormat="1" ht="25.5">
      <c r="A43" s="15"/>
      <c r="B43" s="32" t="s">
        <v>61</v>
      </c>
      <c r="C43" s="30">
        <v>957</v>
      </c>
      <c r="D43" s="25" t="s">
        <v>8</v>
      </c>
      <c r="E43" s="11" t="s">
        <v>20</v>
      </c>
      <c r="F43" s="11" t="s">
        <v>69</v>
      </c>
      <c r="G43" s="11"/>
      <c r="H43" s="47">
        <f>SUM(H44:H46)</f>
        <v>1793089.87</v>
      </c>
    </row>
    <row r="44" spans="1:8" s="24" customFormat="1" ht="54" customHeight="1">
      <c r="A44" s="15"/>
      <c r="B44" s="32" t="s">
        <v>32</v>
      </c>
      <c r="C44" s="30">
        <v>957</v>
      </c>
      <c r="D44" s="25" t="s">
        <v>8</v>
      </c>
      <c r="E44" s="11" t="s">
        <v>20</v>
      </c>
      <c r="F44" s="11" t="s">
        <v>69</v>
      </c>
      <c r="G44" s="10" t="s">
        <v>23</v>
      </c>
      <c r="H44" s="47">
        <v>1005228.69</v>
      </c>
    </row>
    <row r="45" spans="1:8" s="24" customFormat="1" ht="25.5">
      <c r="A45" s="15"/>
      <c r="B45" s="32" t="s">
        <v>28</v>
      </c>
      <c r="C45" s="30">
        <v>957</v>
      </c>
      <c r="D45" s="25" t="s">
        <v>8</v>
      </c>
      <c r="E45" s="11" t="s">
        <v>20</v>
      </c>
      <c r="F45" s="11" t="s">
        <v>69</v>
      </c>
      <c r="G45" s="11" t="s">
        <v>25</v>
      </c>
      <c r="H45" s="47">
        <v>781861.18</v>
      </c>
    </row>
    <row r="46" spans="1:8" s="24" customFormat="1" ht="25.5">
      <c r="A46" s="15"/>
      <c r="B46" s="32" t="s">
        <v>17</v>
      </c>
      <c r="C46" s="30">
        <v>957</v>
      </c>
      <c r="D46" s="25" t="s">
        <v>8</v>
      </c>
      <c r="E46" s="11" t="s">
        <v>20</v>
      </c>
      <c r="F46" s="11" t="s">
        <v>69</v>
      </c>
      <c r="G46" s="11"/>
      <c r="H46" s="47">
        <f>SUM(H47)</f>
        <v>6000</v>
      </c>
    </row>
    <row r="47" spans="1:8" s="24" customFormat="1" ht="25.5">
      <c r="A47" s="15"/>
      <c r="B47" s="32" t="s">
        <v>40</v>
      </c>
      <c r="C47" s="30">
        <v>957</v>
      </c>
      <c r="D47" s="25" t="s">
        <v>8</v>
      </c>
      <c r="E47" s="11" t="s">
        <v>20</v>
      </c>
      <c r="F47" s="11" t="s">
        <v>69</v>
      </c>
      <c r="G47" s="11"/>
      <c r="H47" s="47">
        <v>6000</v>
      </c>
    </row>
    <row r="48" spans="1:8" s="24" customFormat="1" ht="15" customHeight="1">
      <c r="A48" s="15"/>
      <c r="B48" s="32" t="s">
        <v>27</v>
      </c>
      <c r="C48" s="30">
        <v>957</v>
      </c>
      <c r="D48" s="25" t="s">
        <v>8</v>
      </c>
      <c r="E48" s="11" t="s">
        <v>20</v>
      </c>
      <c r="F48" s="11" t="s">
        <v>69</v>
      </c>
      <c r="G48" s="11" t="s">
        <v>26</v>
      </c>
      <c r="H48" s="47">
        <v>6000</v>
      </c>
    </row>
    <row r="49" spans="1:8" s="24" customFormat="1" ht="21" customHeight="1">
      <c r="A49" s="15"/>
      <c r="B49" s="37" t="s">
        <v>85</v>
      </c>
      <c r="C49" s="21">
        <v>957</v>
      </c>
      <c r="D49" s="16" t="s">
        <v>9</v>
      </c>
      <c r="E49" s="16" t="s">
        <v>63</v>
      </c>
      <c r="F49" s="16"/>
      <c r="G49" s="16"/>
      <c r="H49" s="46">
        <f>SUM(H50)</f>
        <v>698845.86</v>
      </c>
    </row>
    <row r="50" spans="1:8" s="24" customFormat="1" ht="18.75" customHeight="1">
      <c r="A50" s="15"/>
      <c r="B50" s="32" t="s">
        <v>86</v>
      </c>
      <c r="C50" s="30">
        <v>957</v>
      </c>
      <c r="D50" s="25" t="s">
        <v>9</v>
      </c>
      <c r="E50" s="11" t="s">
        <v>87</v>
      </c>
      <c r="F50" s="11"/>
      <c r="G50" s="11"/>
      <c r="H50" s="47">
        <f>SUM(H51)</f>
        <v>698845.86</v>
      </c>
    </row>
    <row r="51" spans="1:8" s="24" customFormat="1" ht="30" customHeight="1">
      <c r="A51" s="15"/>
      <c r="B51" s="32" t="s">
        <v>89</v>
      </c>
      <c r="C51" s="30">
        <v>957</v>
      </c>
      <c r="D51" s="25" t="s">
        <v>9</v>
      </c>
      <c r="E51" s="11" t="s">
        <v>87</v>
      </c>
      <c r="F51" s="11" t="s">
        <v>88</v>
      </c>
      <c r="G51" s="11"/>
      <c r="H51" s="47">
        <f>SUM(H53)</f>
        <v>698845.86</v>
      </c>
    </row>
    <row r="52" spans="1:8" s="24" customFormat="1" ht="21.75" customHeight="1">
      <c r="A52" s="15"/>
      <c r="B52" s="33" t="s">
        <v>48</v>
      </c>
      <c r="C52" s="30">
        <v>957</v>
      </c>
      <c r="D52" s="25" t="s">
        <v>9</v>
      </c>
      <c r="E52" s="11" t="s">
        <v>87</v>
      </c>
      <c r="F52" s="11" t="s">
        <v>91</v>
      </c>
      <c r="G52" s="11"/>
      <c r="H52" s="47">
        <f>SUM(H53)</f>
        <v>698845.86</v>
      </c>
    </row>
    <row r="53" spans="1:8" s="24" customFormat="1" ht="27.75" customHeight="1">
      <c r="A53" s="15"/>
      <c r="B53" s="32" t="s">
        <v>28</v>
      </c>
      <c r="C53" s="30">
        <v>957</v>
      </c>
      <c r="D53" s="25" t="s">
        <v>9</v>
      </c>
      <c r="E53" s="11" t="s">
        <v>87</v>
      </c>
      <c r="F53" s="11" t="s">
        <v>90</v>
      </c>
      <c r="G53" s="11" t="s">
        <v>25</v>
      </c>
      <c r="H53" s="47">
        <v>698845.86</v>
      </c>
    </row>
    <row r="54" spans="2:8" ht="12.75">
      <c r="B54" s="17" t="s">
        <v>11</v>
      </c>
      <c r="C54" s="21">
        <v>957</v>
      </c>
      <c r="D54" s="18" t="s">
        <v>12</v>
      </c>
      <c r="E54" s="16" t="s">
        <v>63</v>
      </c>
      <c r="F54" s="19"/>
      <c r="G54" s="19"/>
      <c r="H54" s="46">
        <f>SUM(H55+H59+H68+H71+H75)</f>
        <v>1643121.02</v>
      </c>
    </row>
    <row r="55" spans="2:8" ht="19.5" customHeight="1">
      <c r="B55" s="50" t="s">
        <v>102</v>
      </c>
      <c r="C55" s="53">
        <v>957</v>
      </c>
      <c r="D55" s="54" t="s">
        <v>12</v>
      </c>
      <c r="E55" s="51" t="s">
        <v>5</v>
      </c>
      <c r="F55" s="51"/>
      <c r="G55" s="51"/>
      <c r="H55" s="55">
        <f>SUM(H56)</f>
        <v>100000</v>
      </c>
    </row>
    <row r="56" spans="2:8" ht="33.75">
      <c r="B56" s="52" t="s">
        <v>103</v>
      </c>
      <c r="C56" s="53">
        <v>957</v>
      </c>
      <c r="D56" s="54" t="s">
        <v>12</v>
      </c>
      <c r="E56" s="51" t="s">
        <v>5</v>
      </c>
      <c r="F56" s="51" t="s">
        <v>104</v>
      </c>
      <c r="G56" s="51"/>
      <c r="H56" s="55">
        <f>SUM(H57)</f>
        <v>100000</v>
      </c>
    </row>
    <row r="57" spans="2:8" ht="30.75" customHeight="1">
      <c r="B57" s="33" t="s">
        <v>48</v>
      </c>
      <c r="C57" s="53">
        <v>957</v>
      </c>
      <c r="D57" s="54" t="s">
        <v>12</v>
      </c>
      <c r="E57" s="51" t="s">
        <v>5</v>
      </c>
      <c r="F57" s="51" t="s">
        <v>105</v>
      </c>
      <c r="G57" s="51"/>
      <c r="H57" s="55">
        <f>SUM(H58)</f>
        <v>100000</v>
      </c>
    </row>
    <row r="58" spans="2:8" ht="25.5">
      <c r="B58" s="32" t="s">
        <v>28</v>
      </c>
      <c r="C58" s="53">
        <v>957</v>
      </c>
      <c r="D58" s="54" t="s">
        <v>12</v>
      </c>
      <c r="E58" s="51" t="s">
        <v>5</v>
      </c>
      <c r="F58" s="51" t="s">
        <v>105</v>
      </c>
      <c r="G58" s="51" t="s">
        <v>25</v>
      </c>
      <c r="H58" s="55">
        <v>100000</v>
      </c>
    </row>
    <row r="59" spans="2:8" ht="18" customHeight="1">
      <c r="B59" s="49" t="s">
        <v>16</v>
      </c>
      <c r="C59" s="30">
        <v>957</v>
      </c>
      <c r="D59" s="14" t="s">
        <v>12</v>
      </c>
      <c r="E59" s="14" t="s">
        <v>8</v>
      </c>
      <c r="F59" s="14"/>
      <c r="G59" s="20"/>
      <c r="H59" s="45">
        <f>H60</f>
        <v>799378.02</v>
      </c>
    </row>
    <row r="60" spans="2:8" ht="25.5">
      <c r="B60" s="32" t="s">
        <v>81</v>
      </c>
      <c r="C60" s="30">
        <v>957</v>
      </c>
      <c r="D60" s="14" t="s">
        <v>12</v>
      </c>
      <c r="E60" s="14" t="s">
        <v>8</v>
      </c>
      <c r="F60" s="11" t="s">
        <v>49</v>
      </c>
      <c r="G60" s="20"/>
      <c r="H60" s="45">
        <f>H61</f>
        <v>799378.02</v>
      </c>
    </row>
    <row r="61" spans="2:8" ht="19.5" customHeight="1">
      <c r="B61" s="33" t="s">
        <v>48</v>
      </c>
      <c r="C61" s="30">
        <v>957</v>
      </c>
      <c r="D61" s="14" t="s">
        <v>12</v>
      </c>
      <c r="E61" s="14" t="s">
        <v>8</v>
      </c>
      <c r="F61" s="11" t="s">
        <v>54</v>
      </c>
      <c r="G61" s="20"/>
      <c r="H61" s="45">
        <f>H62+H65</f>
        <v>799378.02</v>
      </c>
    </row>
    <row r="62" spans="2:8" ht="25.5" customHeight="1">
      <c r="B62" s="33" t="s">
        <v>53</v>
      </c>
      <c r="C62" s="30">
        <v>957</v>
      </c>
      <c r="D62" s="12" t="s">
        <v>12</v>
      </c>
      <c r="E62" s="10" t="s">
        <v>8</v>
      </c>
      <c r="F62" s="11" t="s">
        <v>70</v>
      </c>
      <c r="G62" s="10"/>
      <c r="H62" s="45">
        <f>H63</f>
        <v>695000</v>
      </c>
    </row>
    <row r="63" spans="2:8" ht="39" customHeight="1">
      <c r="B63" s="32" t="s">
        <v>82</v>
      </c>
      <c r="C63" s="30">
        <v>957</v>
      </c>
      <c r="D63" s="12" t="s">
        <v>12</v>
      </c>
      <c r="E63" s="10" t="s">
        <v>8</v>
      </c>
      <c r="F63" s="11" t="s">
        <v>71</v>
      </c>
      <c r="G63" s="10"/>
      <c r="H63" s="45">
        <f>H64</f>
        <v>695000</v>
      </c>
    </row>
    <row r="64" spans="2:8" ht="25.5" customHeight="1">
      <c r="B64" s="32" t="s">
        <v>28</v>
      </c>
      <c r="C64" s="30">
        <v>957</v>
      </c>
      <c r="D64" s="12" t="s">
        <v>12</v>
      </c>
      <c r="E64" s="10" t="s">
        <v>8</v>
      </c>
      <c r="F64" s="11" t="s">
        <v>71</v>
      </c>
      <c r="G64" s="10" t="s">
        <v>25</v>
      </c>
      <c r="H64" s="45">
        <v>695000</v>
      </c>
    </row>
    <row r="65" spans="2:8" ht="26.25" customHeight="1">
      <c r="B65" s="33" t="s">
        <v>55</v>
      </c>
      <c r="C65" s="30">
        <v>957</v>
      </c>
      <c r="D65" s="12" t="s">
        <v>12</v>
      </c>
      <c r="E65" s="10" t="s">
        <v>8</v>
      </c>
      <c r="F65" s="11" t="s">
        <v>72</v>
      </c>
      <c r="G65" s="10"/>
      <c r="H65" s="45">
        <f>H66</f>
        <v>104378.02</v>
      </c>
    </row>
    <row r="66" spans="2:8" ht="36" customHeight="1">
      <c r="B66" s="32" t="s">
        <v>83</v>
      </c>
      <c r="C66" s="30">
        <v>957</v>
      </c>
      <c r="D66" s="12" t="s">
        <v>12</v>
      </c>
      <c r="E66" s="10" t="s">
        <v>8</v>
      </c>
      <c r="F66" s="11" t="s">
        <v>73</v>
      </c>
      <c r="G66" s="10"/>
      <c r="H66" s="45">
        <f>H67</f>
        <v>104378.02</v>
      </c>
    </row>
    <row r="67" spans="2:8" ht="27" customHeight="1">
      <c r="B67" s="32" t="s">
        <v>28</v>
      </c>
      <c r="C67" s="30">
        <v>957</v>
      </c>
      <c r="D67" s="12" t="s">
        <v>12</v>
      </c>
      <c r="E67" s="10" t="s">
        <v>8</v>
      </c>
      <c r="F67" s="11" t="s">
        <v>73</v>
      </c>
      <c r="G67" s="10" t="s">
        <v>25</v>
      </c>
      <c r="H67" s="45">
        <v>104378.02</v>
      </c>
    </row>
    <row r="68" spans="2:8" ht="27" customHeight="1">
      <c r="B68" s="32" t="s">
        <v>38</v>
      </c>
      <c r="C68" s="30">
        <v>957</v>
      </c>
      <c r="D68" s="12" t="s">
        <v>12</v>
      </c>
      <c r="E68" s="10" t="s">
        <v>8</v>
      </c>
      <c r="F68" s="11" t="s">
        <v>41</v>
      </c>
      <c r="G68" s="10"/>
      <c r="H68" s="45">
        <f>SUM(H69)</f>
        <v>15000</v>
      </c>
    </row>
    <row r="69" spans="2:8" ht="27" customHeight="1">
      <c r="B69" s="32" t="s">
        <v>106</v>
      </c>
      <c r="C69" s="30">
        <v>957</v>
      </c>
      <c r="D69" s="12" t="s">
        <v>12</v>
      </c>
      <c r="E69" s="10" t="s">
        <v>8</v>
      </c>
      <c r="F69" s="11" t="s">
        <v>107</v>
      </c>
      <c r="G69" s="10"/>
      <c r="H69" s="45">
        <f>SUM(H70)</f>
        <v>15000</v>
      </c>
    </row>
    <row r="70" spans="2:8" ht="27" customHeight="1">
      <c r="B70" s="32" t="s">
        <v>28</v>
      </c>
      <c r="C70" s="30">
        <v>957</v>
      </c>
      <c r="D70" s="12" t="s">
        <v>12</v>
      </c>
      <c r="E70" s="10" t="s">
        <v>8</v>
      </c>
      <c r="F70" s="11" t="s">
        <v>107</v>
      </c>
      <c r="G70" s="10" t="s">
        <v>25</v>
      </c>
      <c r="H70" s="45">
        <v>15000</v>
      </c>
    </row>
    <row r="71" spans="2:8" ht="27" customHeight="1">
      <c r="B71" s="48" t="s">
        <v>98</v>
      </c>
      <c r="C71" s="30">
        <v>957</v>
      </c>
      <c r="D71" s="12" t="s">
        <v>12</v>
      </c>
      <c r="E71" s="10" t="s">
        <v>12</v>
      </c>
      <c r="F71" s="11"/>
      <c r="G71" s="10"/>
      <c r="H71" s="45">
        <f>SUM(H72)</f>
        <v>540000</v>
      </c>
    </row>
    <row r="72" spans="2:8" ht="42.75" customHeight="1">
      <c r="B72" s="32" t="s">
        <v>99</v>
      </c>
      <c r="C72" s="30">
        <v>957</v>
      </c>
      <c r="D72" s="12" t="s">
        <v>12</v>
      </c>
      <c r="E72" s="10" t="s">
        <v>12</v>
      </c>
      <c r="F72" s="11" t="s">
        <v>100</v>
      </c>
      <c r="G72" s="10"/>
      <c r="H72" s="45">
        <f>SUM(H73)</f>
        <v>540000</v>
      </c>
    </row>
    <row r="73" spans="2:8" ht="27" customHeight="1">
      <c r="B73" s="33" t="s">
        <v>55</v>
      </c>
      <c r="C73" s="30">
        <v>957</v>
      </c>
      <c r="D73" s="12" t="s">
        <v>12</v>
      </c>
      <c r="E73" s="10" t="s">
        <v>12</v>
      </c>
      <c r="F73" s="11" t="s">
        <v>101</v>
      </c>
      <c r="G73" s="10"/>
      <c r="H73" s="45">
        <f>SUM(H74)</f>
        <v>540000</v>
      </c>
    </row>
    <row r="74" spans="2:8" ht="27" customHeight="1">
      <c r="B74" s="32" t="s">
        <v>28</v>
      </c>
      <c r="C74" s="30">
        <v>957</v>
      </c>
      <c r="D74" s="12" t="s">
        <v>12</v>
      </c>
      <c r="E74" s="10" t="s">
        <v>12</v>
      </c>
      <c r="F74" s="11" t="s">
        <v>101</v>
      </c>
      <c r="G74" s="10" t="s">
        <v>25</v>
      </c>
      <c r="H74" s="45">
        <v>540000</v>
      </c>
    </row>
    <row r="75" spans="2:8" ht="27" customHeight="1">
      <c r="B75" s="32" t="s">
        <v>96</v>
      </c>
      <c r="C75" s="30">
        <v>957</v>
      </c>
      <c r="D75" s="12" t="s">
        <v>12</v>
      </c>
      <c r="E75" s="10" t="s">
        <v>12</v>
      </c>
      <c r="F75" s="11"/>
      <c r="G75" s="10"/>
      <c r="H75" s="45">
        <f>SUM(H76)</f>
        <v>188743</v>
      </c>
    </row>
    <row r="76" spans="2:8" ht="27" customHeight="1">
      <c r="B76" s="32" t="s">
        <v>93</v>
      </c>
      <c r="C76" s="30">
        <v>957</v>
      </c>
      <c r="D76" s="12" t="s">
        <v>12</v>
      </c>
      <c r="E76" s="10" t="s">
        <v>12</v>
      </c>
      <c r="F76" s="11" t="s">
        <v>92</v>
      </c>
      <c r="G76" s="10"/>
      <c r="H76" s="45">
        <f>SUM(H77)</f>
        <v>188743</v>
      </c>
    </row>
    <row r="77" spans="2:8" ht="41.25" customHeight="1">
      <c r="B77" s="32" t="s">
        <v>97</v>
      </c>
      <c r="C77" s="30">
        <v>957</v>
      </c>
      <c r="D77" s="12" t="s">
        <v>12</v>
      </c>
      <c r="E77" s="10" t="s">
        <v>12</v>
      </c>
      <c r="F77" s="11" t="s">
        <v>94</v>
      </c>
      <c r="G77" s="10" t="s">
        <v>95</v>
      </c>
      <c r="H77" s="45">
        <v>188743</v>
      </c>
    </row>
    <row r="78" spans="2:8" ht="20.25" customHeight="1">
      <c r="B78" s="40" t="s">
        <v>108</v>
      </c>
      <c r="C78" s="41">
        <v>957</v>
      </c>
      <c r="D78" s="42" t="s">
        <v>109</v>
      </c>
      <c r="E78" s="43" t="s">
        <v>63</v>
      </c>
      <c r="F78" s="43"/>
      <c r="G78" s="43"/>
      <c r="H78" s="56">
        <f>SUM(H79)</f>
        <v>822757.2</v>
      </c>
    </row>
    <row r="79" spans="2:8" ht="20.25" customHeight="1">
      <c r="B79" s="59" t="s">
        <v>112</v>
      </c>
      <c r="C79" s="53">
        <v>957</v>
      </c>
      <c r="D79" s="54" t="s">
        <v>109</v>
      </c>
      <c r="E79" s="51" t="s">
        <v>5</v>
      </c>
      <c r="F79" s="51"/>
      <c r="G79" s="51"/>
      <c r="H79" s="55">
        <f>SUM(H80)</f>
        <v>822757.2</v>
      </c>
    </row>
    <row r="80" spans="2:8" ht="36" customHeight="1">
      <c r="B80" s="59" t="s">
        <v>110</v>
      </c>
      <c r="C80" s="53">
        <v>957</v>
      </c>
      <c r="D80" s="54" t="s">
        <v>109</v>
      </c>
      <c r="E80" s="51" t="s">
        <v>5</v>
      </c>
      <c r="F80" s="51" t="s">
        <v>113</v>
      </c>
      <c r="G80" s="51"/>
      <c r="H80" s="55">
        <f>SUM(H81+H83)</f>
        <v>822757.2</v>
      </c>
    </row>
    <row r="81" spans="2:8" ht="28.5" customHeight="1">
      <c r="B81" s="59" t="s">
        <v>111</v>
      </c>
      <c r="C81" s="53">
        <v>957</v>
      </c>
      <c r="D81" s="54" t="s">
        <v>109</v>
      </c>
      <c r="E81" s="51" t="s">
        <v>5</v>
      </c>
      <c r="F81" s="51" t="s">
        <v>114</v>
      </c>
      <c r="G81" s="51"/>
      <c r="H81" s="55">
        <f>SUM(H82)</f>
        <v>117000</v>
      </c>
    </row>
    <row r="82" spans="2:8" ht="36" customHeight="1">
      <c r="B82" s="32" t="s">
        <v>28</v>
      </c>
      <c r="C82" s="53">
        <v>957</v>
      </c>
      <c r="D82" s="54" t="s">
        <v>109</v>
      </c>
      <c r="E82" s="51" t="s">
        <v>5</v>
      </c>
      <c r="F82" s="51" t="s">
        <v>114</v>
      </c>
      <c r="G82" s="51" t="s">
        <v>25</v>
      </c>
      <c r="H82" s="55">
        <v>117000</v>
      </c>
    </row>
    <row r="83" spans="2:8" ht="36" customHeight="1">
      <c r="B83" s="59" t="s">
        <v>115</v>
      </c>
      <c r="C83" s="53">
        <v>957</v>
      </c>
      <c r="D83" s="54" t="s">
        <v>109</v>
      </c>
      <c r="E83" s="51" t="s">
        <v>12</v>
      </c>
      <c r="F83" s="51"/>
      <c r="G83" s="51"/>
      <c r="H83" s="55">
        <f>SUM(H84)</f>
        <v>705757.2</v>
      </c>
    </row>
    <row r="84" spans="2:8" ht="36" customHeight="1">
      <c r="B84" s="59" t="s">
        <v>111</v>
      </c>
      <c r="C84" s="53">
        <v>957</v>
      </c>
      <c r="D84" s="54" t="s">
        <v>109</v>
      </c>
      <c r="E84" s="51" t="s">
        <v>12</v>
      </c>
      <c r="F84" s="51" t="s">
        <v>116</v>
      </c>
      <c r="G84" s="51"/>
      <c r="H84" s="55">
        <f>SUM(H85)</f>
        <v>705757.2</v>
      </c>
    </row>
    <row r="85" spans="2:8" ht="33.75" customHeight="1">
      <c r="B85" s="32" t="s">
        <v>28</v>
      </c>
      <c r="C85" s="53">
        <v>957</v>
      </c>
      <c r="D85" s="54" t="s">
        <v>109</v>
      </c>
      <c r="E85" s="51" t="s">
        <v>12</v>
      </c>
      <c r="F85" s="51" t="s">
        <v>116</v>
      </c>
      <c r="G85" s="51" t="s">
        <v>25</v>
      </c>
      <c r="H85" s="55">
        <v>705757.2</v>
      </c>
    </row>
    <row r="86" spans="2:8" ht="14.25" customHeight="1">
      <c r="B86" s="37" t="s">
        <v>29</v>
      </c>
      <c r="C86" s="21">
        <v>957</v>
      </c>
      <c r="D86" s="16" t="s">
        <v>31</v>
      </c>
      <c r="E86" s="16" t="s">
        <v>63</v>
      </c>
      <c r="F86" s="16"/>
      <c r="G86" s="16"/>
      <c r="H86" s="46">
        <f aca="true" t="shared" si="0" ref="H86:H91">H87</f>
        <v>13800</v>
      </c>
    </row>
    <row r="87" spans="2:8" ht="14.25" customHeight="1">
      <c r="B87" s="32" t="s">
        <v>30</v>
      </c>
      <c r="C87" s="30">
        <v>957</v>
      </c>
      <c r="D87" s="14" t="s">
        <v>31</v>
      </c>
      <c r="E87" s="14" t="s">
        <v>4</v>
      </c>
      <c r="F87" s="14"/>
      <c r="G87" s="14"/>
      <c r="H87" s="45">
        <f t="shared" si="0"/>
        <v>13800</v>
      </c>
    </row>
    <row r="88" spans="2:8" ht="39.75" customHeight="1">
      <c r="B88" s="32" t="s">
        <v>84</v>
      </c>
      <c r="C88" s="30">
        <v>957</v>
      </c>
      <c r="D88" s="14" t="s">
        <v>31</v>
      </c>
      <c r="E88" s="14" t="s">
        <v>4</v>
      </c>
      <c r="F88" s="14" t="s">
        <v>50</v>
      </c>
      <c r="G88" s="14"/>
      <c r="H88" s="45">
        <f t="shared" si="0"/>
        <v>13800</v>
      </c>
    </row>
    <row r="89" spans="2:8" ht="14.25" customHeight="1">
      <c r="B89" s="33" t="s">
        <v>48</v>
      </c>
      <c r="C89" s="30">
        <v>957</v>
      </c>
      <c r="D89" s="14" t="s">
        <v>31</v>
      </c>
      <c r="E89" s="14" t="s">
        <v>4</v>
      </c>
      <c r="F89" s="14" t="s">
        <v>56</v>
      </c>
      <c r="G89" s="14"/>
      <c r="H89" s="45">
        <f t="shared" si="0"/>
        <v>13800</v>
      </c>
    </row>
    <row r="90" spans="2:8" ht="28.5" customHeight="1">
      <c r="B90" s="33" t="s">
        <v>58</v>
      </c>
      <c r="C90" s="30">
        <v>957</v>
      </c>
      <c r="D90" s="14" t="s">
        <v>31</v>
      </c>
      <c r="E90" s="14" t="s">
        <v>4</v>
      </c>
      <c r="F90" s="14" t="s">
        <v>57</v>
      </c>
      <c r="G90" s="14"/>
      <c r="H90" s="45">
        <f t="shared" si="0"/>
        <v>13800</v>
      </c>
    </row>
    <row r="91" spans="2:8" ht="24" customHeight="1">
      <c r="B91" s="32" t="s">
        <v>60</v>
      </c>
      <c r="C91" s="30">
        <v>957</v>
      </c>
      <c r="D91" s="14" t="s">
        <v>31</v>
      </c>
      <c r="E91" s="14" t="s">
        <v>4</v>
      </c>
      <c r="F91" s="14" t="s">
        <v>59</v>
      </c>
      <c r="G91" s="14"/>
      <c r="H91" s="45">
        <f t="shared" si="0"/>
        <v>13800</v>
      </c>
    </row>
    <row r="92" spans="2:8" ht="30.75" customHeight="1">
      <c r="B92" s="32" t="s">
        <v>28</v>
      </c>
      <c r="C92" s="30">
        <v>957</v>
      </c>
      <c r="D92" s="14" t="s">
        <v>31</v>
      </c>
      <c r="E92" s="14" t="s">
        <v>4</v>
      </c>
      <c r="F92" s="14" t="s">
        <v>59</v>
      </c>
      <c r="G92" s="14" t="s">
        <v>25</v>
      </c>
      <c r="H92" s="45">
        <v>13800</v>
      </c>
    </row>
  </sheetData>
  <sheetProtection/>
  <mergeCells count="2">
    <mergeCell ref="D1:I1"/>
    <mergeCell ref="B2:H2"/>
  </mergeCells>
  <printOptions/>
  <pageMargins left="0.3937007874015748" right="0.35" top="0.1968503937007874" bottom="0.2755905511811024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2021-03-02T09:36:29Z</cp:lastPrinted>
  <dcterms:created xsi:type="dcterms:W3CDTF">1996-10-08T23:32:33Z</dcterms:created>
  <dcterms:modified xsi:type="dcterms:W3CDTF">2022-02-16T09:36:03Z</dcterms:modified>
  <cp:category/>
  <cp:version/>
  <cp:contentType/>
  <cp:contentStatus/>
</cp:coreProperties>
</file>